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3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'[9]B'!$B$3</definedName>
    <definedName name="\B">'[8]C'!$C$5</definedName>
    <definedName name="\C">'[1]E'!$C$14</definedName>
    <definedName name="\D">'[1]E'!$C$16</definedName>
    <definedName name="\e">'[3]MCMD95'!$Q$115</definedName>
    <definedName name="\i">'[3]MCMD95'!$Q$118</definedName>
    <definedName name="\r">'[3]MCMD95'!$Q$121</definedName>
    <definedName name="Acc_Limit">#REF!</definedName>
    <definedName name="Acc_Names">#REF!</definedName>
    <definedName name="Acc_Numbers">#REF!</definedName>
    <definedName name="adjnes">'[6]0100'!$C$14:$C$106</definedName>
    <definedName name="as">'[6]0100'!$D$110:$E$110</definedName>
    <definedName name="ase" localSheetId="0">Visible</definedName>
    <definedName name="ase">Visible</definedName>
    <definedName name="asew" localSheetId="0">Visible</definedName>
    <definedName name="asew">Visible</definedName>
    <definedName name="asewq" localSheetId="0">Visible</definedName>
    <definedName name="asewq">Visible</definedName>
    <definedName name="B_S">'[10]BS'!$A$1:$AD$150</definedName>
    <definedName name="bas">'[6]0100'!$O$14:$R$67</definedName>
    <definedName name="bbb" localSheetId="0">Visible</definedName>
    <definedName name="bbb">Visible</definedName>
    <definedName name="bbf" localSheetId="0">Visible</definedName>
    <definedName name="bbf">Visible</definedName>
    <definedName name="bbg" localSheetId="0">Visible</definedName>
    <definedName name="bbg">Visible</definedName>
    <definedName name="bbm" localSheetId="0">Visible</definedName>
    <definedName name="bbm">Visible</definedName>
    <definedName name="bbn" localSheetId="0">Visible</definedName>
    <definedName name="bbn">Visible</definedName>
    <definedName name="bfd">'[6]0100'!$F$14:$G$106</definedName>
    <definedName name="bua" localSheetId="0">Visible</definedName>
    <definedName name="bua">Visible</definedName>
    <definedName name="bub" localSheetId="0">Visible</definedName>
    <definedName name="bub">Visible</definedName>
    <definedName name="bud" localSheetId="0">Visible</definedName>
    <definedName name="bud">Visible</definedName>
    <definedName name="buu" localSheetId="0">Visible</definedName>
    <definedName name="buu">Visible</definedName>
    <definedName name="ccc" localSheetId="0">Visible</definedName>
    <definedName name="ccc">Visible</definedName>
    <definedName name="cd" localSheetId="0">Visible</definedName>
    <definedName name="cd">Visible</definedName>
    <definedName name="ce" localSheetId="0">Visible</definedName>
    <definedName name="ce">Visible</definedName>
    <definedName name="CED" localSheetId="0">Visible</definedName>
    <definedName name="CED">Visible</definedName>
    <definedName name="CER" localSheetId="0">Visible</definedName>
    <definedName name="CER">Visible</definedName>
    <definedName name="cfdc" localSheetId="0">Visible</definedName>
    <definedName name="cfdc">Visible</definedName>
    <definedName name="Col_Numbers">#REF!</definedName>
    <definedName name="Col_Type">#REF!</definedName>
    <definedName name="Comp_Row">#REF!</definedName>
    <definedName name="Comp_Source">#REF!</definedName>
    <definedName name="Comp_Target">#REF!</definedName>
    <definedName name="cr" localSheetId="0">Visible</definedName>
    <definedName name="cr">Visible</definedName>
    <definedName name="D" localSheetId="0">Visible</definedName>
    <definedName name="D">Visible</definedName>
    <definedName name="dc" localSheetId="0">Visible</definedName>
    <definedName name="dc">Visible</definedName>
    <definedName name="ddddd" localSheetId="0">Visible</definedName>
    <definedName name="ddddd">Visible</definedName>
    <definedName name="dddddd" localSheetId="0">Visible</definedName>
    <definedName name="dddddd">Visible</definedName>
    <definedName name="ddddddf" localSheetId="0">Visible</definedName>
    <definedName name="ddddddf">Visible</definedName>
    <definedName name="ddddf" localSheetId="0">Visible</definedName>
    <definedName name="ddddf">Visible</definedName>
    <definedName name="de" localSheetId="0">Visible</definedName>
    <definedName name="de">Visible</definedName>
    <definedName name="DEC" localSheetId="0">Visible</definedName>
    <definedName name="DEC">Visible</definedName>
    <definedName name="DECA" localSheetId="0">Visible</definedName>
    <definedName name="DECA">Visible</definedName>
    <definedName name="DEF" localSheetId="0">Visible</definedName>
    <definedName name="DEF">Visible</definedName>
    <definedName name="DER" localSheetId="0">Visible</definedName>
    <definedName name="DER">Visible</definedName>
    <definedName name="ds" localSheetId="0">Visible</definedName>
    <definedName name="ds">Visible</definedName>
    <definedName name="dss" localSheetId="0">Visible</definedName>
    <definedName name="dss">Visible</definedName>
    <definedName name="dst" localSheetId="0">Visible</definedName>
    <definedName name="dst">Visible</definedName>
    <definedName name="dsu" localSheetId="0">Visible</definedName>
    <definedName name="dsu">Visible</definedName>
    <definedName name="dsv" localSheetId="0">Visible</definedName>
    <definedName name="dsv">Visible</definedName>
    <definedName name="dvz" localSheetId="0">Visible</definedName>
    <definedName name="dvz">Visible</definedName>
    <definedName name="E" localSheetId="0">Visible</definedName>
    <definedName name="E">Visible</definedName>
    <definedName name="Edit_Area">#REF!</definedName>
    <definedName name="Edit_Comp_1">#REF!</definedName>
    <definedName name="Edit_Comp_2">#REF!</definedName>
    <definedName name="Edit_Defs">#REF!</definedName>
    <definedName name="Edit_First">#REF!</definedName>
    <definedName name="Edit_Format">#REF!</definedName>
    <definedName name="Edit_Title_C1">#REF!</definedName>
    <definedName name="Edit_Title_C2">#REF!</definedName>
    <definedName name="Edit_Title_EA">#REF!</definedName>
    <definedName name="er" localSheetId="0">Visible</definedName>
    <definedName name="er">Visible</definedName>
    <definedName name="err" localSheetId="0">Visible</definedName>
    <definedName name="err">Visible</definedName>
    <definedName name="EVOL">'[3]MCMD95'!$U$130:$AO$151</definedName>
    <definedName name="F" localSheetId="0">Visible</definedName>
    <definedName name="F">Visible</definedName>
    <definedName name="fa">'[6]0100'!$F$11:$F$11</definedName>
    <definedName name="faa">'[6]0100'!$I$3:$I$3</definedName>
    <definedName name="fd">'[6]0100'!$T$14:$V$17</definedName>
    <definedName name="fead" localSheetId="0">Visible</definedName>
    <definedName name="fead">Visible</definedName>
    <definedName name="FED" localSheetId="0">Visible</definedName>
    <definedName name="FED">Visible</definedName>
    <definedName name="fee" localSheetId="0">Visible</definedName>
    <definedName name="fee">Visible</definedName>
    <definedName name="feed" localSheetId="0">Visible</definedName>
    <definedName name="feed">Visible</definedName>
    <definedName name="FEF" localSheetId="0">Visible</definedName>
    <definedName name="FEF">Visible</definedName>
    <definedName name="FEG" localSheetId="0">Visible</definedName>
    <definedName name="FEG">Visible</definedName>
    <definedName name="FEH" localSheetId="0">Visible</definedName>
    <definedName name="FEH">Visible</definedName>
    <definedName name="FEI" localSheetId="0">Visible</definedName>
    <definedName name="FEI">Visible</definedName>
    <definedName name="FEJ" localSheetId="0">Visible</definedName>
    <definedName name="FEJ">Visible</definedName>
    <definedName name="FEK" localSheetId="0">Visible</definedName>
    <definedName name="FEK">Visible</definedName>
    <definedName name="FEL" localSheetId="0">Visible</definedName>
    <definedName name="FEL">Visible</definedName>
    <definedName name="FEM" localSheetId="0">Visible</definedName>
    <definedName name="FEM">Visible</definedName>
    <definedName name="FEO" localSheetId="0">Visible</definedName>
    <definedName name="FEO">Visible</definedName>
    <definedName name="FEP" localSheetId="0">Visible</definedName>
    <definedName name="FEP">Visible</definedName>
    <definedName name="FEQ" localSheetId="0">Visible</definedName>
    <definedName name="FEQ">Visible</definedName>
    <definedName name="fer" localSheetId="0">Visible</definedName>
    <definedName name="fer">Visible</definedName>
    <definedName name="ferde" localSheetId="0">Visible</definedName>
    <definedName name="ferde">Visible</definedName>
    <definedName name="FF" localSheetId="0">Visible</definedName>
    <definedName name="FF">Visible</definedName>
    <definedName name="FR" localSheetId="0">Visible</definedName>
    <definedName name="FR">Visible</definedName>
    <definedName name="fs">'[6]0100'!$I$9:$I$9</definedName>
    <definedName name="fsa">'[6]0100'!$A$6:$A$6</definedName>
    <definedName name="G" localSheetId="0">Visible</definedName>
    <definedName name="G">Visible</definedName>
    <definedName name="gg">'[12]B'!$B$3</definedName>
    <definedName name="ggggg" localSheetId="0">Visible</definedName>
    <definedName name="ggggg">Visible</definedName>
    <definedName name="gt" localSheetId="0">Visible</definedName>
    <definedName name="gt">Visible</definedName>
    <definedName name="gu" localSheetId="0">Visible</definedName>
    <definedName name="gu">Visible</definedName>
    <definedName name="gz">'[6]0100'!$O$85:$P$102</definedName>
    <definedName name="Head_Amount">#REF!</definedName>
    <definedName name="Head_Company">#REF!</definedName>
    <definedName name="Head_Country">#REF!</definedName>
    <definedName name="Head_Period">#REF!</definedName>
    <definedName name="Head_Schedule_No">#REF!</definedName>
    <definedName name="Head_Subtitle">#REF!</definedName>
    <definedName name="Head_Title">#REF!</definedName>
    <definedName name="Head_Valid">#REF!</definedName>
    <definedName name="Head_Version">#REF!</definedName>
    <definedName name="hr">'[6]0100'!$T$24:$U$26</definedName>
    <definedName name="JJ" localSheetId="0">Visible</definedName>
    <definedName name="JJ">Visible</definedName>
    <definedName name="K" localSheetId="0">Visible</definedName>
    <definedName name="K">Visible</definedName>
    <definedName name="MACRO">'[9]B'!$A$1</definedName>
    <definedName name="MACROS">'[8]C'!$A$1:$G$53</definedName>
    <definedName name="nesadj">'[6]0100'!$A$14:$A$106</definedName>
    <definedName name="NESMAL\FUNDS">'[2]B'!$B$3</definedName>
    <definedName name="omp_Source">#REF!</definedName>
    <definedName name="Open">TRUE</definedName>
    <definedName name="P_L">'[4]P&amp;L'!$A$1:$P$130</definedName>
    <definedName name="PAGE1">'[5]0110'!$A$13:$I$72</definedName>
    <definedName name="PAGE2">#REF!</definedName>
    <definedName name="PAGE3">#REF!</definedName>
    <definedName name="PAGE4">'[1]D'!$A$1:$K$86</definedName>
    <definedName name="Period">"ACT"</definedName>
    <definedName name="Period_Month">12</definedName>
    <definedName name="Period_Year">1997</definedName>
    <definedName name="_xlnm.Print_Area" localSheetId="1">'bs'!$A$1:$J$57</definedName>
    <definedName name="_xlnm.Print_Area" localSheetId="3">'cf'!$A$1:$G$66</definedName>
    <definedName name="_xlnm.Print_Area" localSheetId="0">'IS'!$A$1:$K$47</definedName>
    <definedName name="Print_Area_MI">'[3]MCMD95'!$A$1:$Q$99</definedName>
    <definedName name="qq">'[6]0100'!$A$9:$A$9</definedName>
    <definedName name="red" localSheetId="0">Visible</definedName>
    <definedName name="red">Visible</definedName>
    <definedName name="redd" localSheetId="0">Visible</definedName>
    <definedName name="redd">Visible</definedName>
    <definedName name="RET" localSheetId="0">Visible</definedName>
    <definedName name="RET">Visible</definedName>
    <definedName name="rrrrr" localSheetId="0">Visible</definedName>
    <definedName name="rrrrr">Visible</definedName>
    <definedName name="S" localSheetId="0">Visible</definedName>
    <definedName name="S">Visible</definedName>
    <definedName name="sa">'[6]0100'!$A$3:$A$3</definedName>
    <definedName name="sas">'[6]0100'!$A$2:$A$2</definedName>
    <definedName name="SC" localSheetId="0">Visible</definedName>
    <definedName name="SC">Visible</definedName>
    <definedName name="sd">'[6]0100'!$J$14:$J$106</definedName>
    <definedName name="sddddd" localSheetId="0">Visible</definedName>
    <definedName name="sddddd">Visible</definedName>
    <definedName name="sed" localSheetId="0">Visible</definedName>
    <definedName name="sed">Visible</definedName>
    <definedName name="sedc" localSheetId="0">Visible</definedName>
    <definedName name="sedc">Visible</definedName>
    <definedName name="sedd" localSheetId="0">Visible</definedName>
    <definedName name="sedd">Visible</definedName>
    <definedName name="sedf" localSheetId="0">Visible</definedName>
    <definedName name="sedf">Visible</definedName>
    <definedName name="sedg" localSheetId="0">Visible</definedName>
    <definedName name="sedg">Visible</definedName>
    <definedName name="sedh" localSheetId="0">Visible</definedName>
    <definedName name="sedh">Visible</definedName>
    <definedName name="sedj" localSheetId="0">Visible</definedName>
    <definedName name="sedj">Visible</definedName>
    <definedName name="seq" localSheetId="0">Visible</definedName>
    <definedName name="seq">Visible</definedName>
    <definedName name="ser" localSheetId="0">Visible</definedName>
    <definedName name="ser">Visible</definedName>
    <definedName name="sq">'[6]0100'!$I$2:$I$2</definedName>
    <definedName name="ssd" localSheetId="0">Visible</definedName>
    <definedName name="ssd">Visible</definedName>
    <definedName name="ssssss" localSheetId="0">Visible</definedName>
    <definedName name="ssssss">Visible</definedName>
    <definedName name="Synchro_Source">#REF!</definedName>
    <definedName name="Synchro_Target">'[13]100.1'!#REF!</definedName>
    <definedName name="T" localSheetId="0">Visible</definedName>
    <definedName name="T">Visible</definedName>
    <definedName name="TABLE2">'[7]B'!$A$1:$I$74</definedName>
    <definedName name="TC" localSheetId="0">Visible</definedName>
    <definedName name="TC">Visible</definedName>
    <definedName name="TD" localSheetId="0">Visible</definedName>
    <definedName name="TD">Visible</definedName>
    <definedName name="te" localSheetId="0">Visible</definedName>
    <definedName name="te">Visible</definedName>
    <definedName name="TF" localSheetId="0">Visible</definedName>
    <definedName name="TF">Visible</definedName>
    <definedName name="TR" localSheetId="0">Visible</definedName>
    <definedName name="TR">Visible</definedName>
    <definedName name="TRF">'[11]1120'!$D$15:$D$67</definedName>
    <definedName name="V" localSheetId="0">Visible</definedName>
    <definedName name="V">Visible</definedName>
    <definedName name="va">'[6]0100'!$D$14:$E$106</definedName>
    <definedName name="vaa">'[6]0100'!$A$8:$A$8</definedName>
    <definedName name="Valid_Show" localSheetId="0">Visible</definedName>
    <definedName name="Valid_Show">Visible</definedName>
    <definedName name="Valid_Values">#REF!</definedName>
    <definedName name="vas">'[6]0100'!$D$14:$D$14</definedName>
    <definedName name="VCE" localSheetId="0">Visible</definedName>
    <definedName name="VCE">Visible</definedName>
    <definedName name="ved" localSheetId="0">Visible</definedName>
    <definedName name="ved">Visible</definedName>
    <definedName name="Visible_Row">#REF!</definedName>
    <definedName name="vs">'[6]0100'!$T$20:$Y$21</definedName>
    <definedName name="vvf" localSheetId="0">Visible</definedName>
    <definedName name="vvf">Visible</definedName>
    <definedName name="vvv" localSheetId="0">Visible</definedName>
    <definedName name="vvv">Visible</definedName>
    <definedName name="vvvv" localSheetId="0">Visible</definedName>
    <definedName name="vvvv">Visible</definedName>
    <definedName name="wa">'[6]0100'!$A$5:$A$5</definedName>
    <definedName name="we">'[6]0100'!$A$113:$G$113</definedName>
    <definedName name="wr">'[6]0100'!$K$14:$K$106</definedName>
    <definedName name="Zone">"02"</definedName>
  </definedNames>
  <calcPr fullCalcOnLoad="1"/>
</workbook>
</file>

<file path=xl/sharedStrings.xml><?xml version="1.0" encoding="utf-8"?>
<sst xmlns="http://schemas.openxmlformats.org/spreadsheetml/2006/main" count="170" uniqueCount="127">
  <si>
    <r>
      <t xml:space="preserve">PANASONIC MANUFACTURING MALAYSIA BERHAD </t>
    </r>
    <r>
      <rPr>
        <sz val="10"/>
        <rFont val="Arial"/>
        <family val="2"/>
      </rPr>
      <t>(6100-K)</t>
    </r>
  </si>
  <si>
    <t>(Incorporated in Malaysia)</t>
  </si>
  <si>
    <t>(Unaudited)</t>
  </si>
  <si>
    <t>Attributable to equity holders</t>
  </si>
  <si>
    <t>Share Capital</t>
  </si>
  <si>
    <t>Distributable Retained Profits</t>
  </si>
  <si>
    <t>Total Equity</t>
  </si>
  <si>
    <t>Issued and fully paid ordinary shares of RM1.00 each</t>
  </si>
  <si>
    <t>(RM'000)</t>
  </si>
  <si>
    <t>At 1 April 2006 (Restated)</t>
  </si>
  <si>
    <t xml:space="preserve">Net profit for the period </t>
  </si>
  <si>
    <t>Dividends :</t>
  </si>
  <si>
    <t xml:space="preserve"> - Final dividend for the financial year ended </t>
  </si>
  <si>
    <t xml:space="preserve">   31 March 2006</t>
  </si>
  <si>
    <t xml:space="preserve"> - Special dividend for the financial year ended </t>
  </si>
  <si>
    <t xml:space="preserve">At 31 December 2006 </t>
  </si>
  <si>
    <t>At 1 April 2007</t>
  </si>
  <si>
    <t xml:space="preserve">   31 March 2007</t>
  </si>
  <si>
    <t>At 31 December 2007</t>
  </si>
  <si>
    <t>(The Condensed Combined Statement of Changes in Equity should be read in conjunction with the Annual Audited Financial Statements of the Company for the financial year ended 31 March 2007)</t>
  </si>
  <si>
    <t>Cumulative Quarter ended</t>
  </si>
  <si>
    <t>31.12.2007</t>
  </si>
  <si>
    <t>31.12.2006</t>
  </si>
  <si>
    <t>Revenue</t>
  </si>
  <si>
    <t>Operating expenses</t>
  </si>
  <si>
    <t>Other operating income</t>
  </si>
  <si>
    <t>Profit from operations</t>
  </si>
  <si>
    <t>Finance costs</t>
  </si>
  <si>
    <t>Share of results of associated</t>
  </si>
  <si>
    <t>company (net of tax)</t>
  </si>
  <si>
    <t>Profit  before tax</t>
  </si>
  <si>
    <t>Taxation</t>
  </si>
  <si>
    <t>Profit after tax</t>
  </si>
  <si>
    <t>Profit after tax for the period</t>
  </si>
  <si>
    <t>Attributable to :</t>
  </si>
  <si>
    <t>Equity holders</t>
  </si>
  <si>
    <t xml:space="preserve">Earnings per share (EPS) attributable </t>
  </si>
  <si>
    <t>to equity holders:</t>
  </si>
  <si>
    <t>Basic (sen)</t>
  </si>
  <si>
    <t xml:space="preserve">  Diluted (sen)</t>
  </si>
  <si>
    <t>(The Condensed Combined Income Statements should be read in conjunction with the Annual Audited Financial Statements of the Company for the financial year ended 31 March 2007)</t>
  </si>
  <si>
    <r>
      <t xml:space="preserve">PANASONIC MANUFACTURING MALAYSIA BERHAD    </t>
    </r>
    <r>
      <rPr>
        <sz val="10"/>
        <rFont val="Arial"/>
        <family val="2"/>
      </rPr>
      <t>(6100-K)</t>
    </r>
  </si>
  <si>
    <t>ended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</si>
  <si>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</si>
  <si>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 profit after taxation</t>
  </si>
  <si>
    <t>Adjustments for:-</t>
  </si>
  <si>
    <t>Non Cash Flow Items</t>
  </si>
  <si>
    <t>Share of results of associated company</t>
  </si>
  <si>
    <t>Operating (loss)/ profit before working capital changes</t>
  </si>
  <si>
    <t>Changes in working capital</t>
  </si>
  <si>
    <t>Net decrease / (increase) in current assets</t>
  </si>
  <si>
    <t>Net increase / (decrease) in current liabilities</t>
  </si>
  <si>
    <t>Cash generated from operations</t>
  </si>
  <si>
    <t>Other operating activities</t>
  </si>
  <si>
    <t>Net cash flow from operating activities</t>
  </si>
  <si>
    <t>CASH FLOWS FROM INVESTING ACTIVITIES</t>
  </si>
  <si>
    <t>Purchase of property,plant and equipment</t>
  </si>
  <si>
    <t>Proceeds from disposal of property,plant and equipment</t>
  </si>
  <si>
    <t>Proceeds from disposal of non-current assets held for sales</t>
  </si>
  <si>
    <t>Interest received</t>
  </si>
  <si>
    <t>Dividends received(net)</t>
  </si>
  <si>
    <t>Proceeds from other investments</t>
  </si>
  <si>
    <t>Net cash  flow from investing activities</t>
  </si>
  <si>
    <t>CASH FLOWS FROM FINANCING ACTIVITY</t>
  </si>
  <si>
    <t>Dividends paid</t>
  </si>
  <si>
    <t>Net cash flow from financing activity</t>
  </si>
  <si>
    <t>CASH AND CASH EQUIVALENTS AS AT BEGINNING OF THE PERIOD</t>
  </si>
  <si>
    <t>CASH AND CASH EQUIVALENTS AS AT END OF THE PERIOD</t>
  </si>
  <si>
    <t>Analysis of cash and cash equivalents :</t>
  </si>
  <si>
    <t xml:space="preserve">   Placement of funds with a related company</t>
  </si>
  <si>
    <t xml:space="preserve">   Deposits with a licensed bank</t>
  </si>
  <si>
    <t xml:space="preserve">   Cash and bank balances</t>
  </si>
  <si>
    <t xml:space="preserve">(The Condensed Cash Flow Statement should be read in conjunction with the Annual Audited Financial Statements of the </t>
  </si>
  <si>
    <t>Company for the financial year ended 31 March 2007)</t>
  </si>
  <si>
    <t>(Restated)</t>
  </si>
  <si>
    <t>ASSETS</t>
  </si>
  <si>
    <t>Non-current assets</t>
  </si>
  <si>
    <t>Property, plant and equipment</t>
  </si>
  <si>
    <t>Prepaid lease payments</t>
  </si>
  <si>
    <t>Interest in associated company</t>
  </si>
  <si>
    <t>Other Investments</t>
  </si>
  <si>
    <t>Deferred Income tax assets</t>
  </si>
  <si>
    <t>Current assets</t>
  </si>
  <si>
    <t>Inventories</t>
  </si>
  <si>
    <t>Trade and other receivables</t>
  </si>
  <si>
    <t>Tax recoverable</t>
  </si>
  <si>
    <t>Cash and cash equivalents</t>
  </si>
  <si>
    <t>Placement of funds with related company</t>
  </si>
  <si>
    <t>Deposits with a licensed bank</t>
  </si>
  <si>
    <t>Cash and bank balances</t>
  </si>
  <si>
    <t>Non-current assets held for sales</t>
  </si>
  <si>
    <t>Total assets</t>
  </si>
  <si>
    <t>EQUITY</t>
  </si>
  <si>
    <t>Capital and reserves attributable to equity holders</t>
  </si>
  <si>
    <t>Share capital</t>
  </si>
  <si>
    <t>Retained earnings</t>
  </si>
  <si>
    <t>Total equity</t>
  </si>
  <si>
    <t>LIABILITIES</t>
  </si>
  <si>
    <t>Non-current liabilities</t>
  </si>
  <si>
    <t>Provision for other liabilities and charges</t>
  </si>
  <si>
    <t>Current liabilities</t>
  </si>
  <si>
    <t>Trade and other payables</t>
  </si>
  <si>
    <t>Total liabilities</t>
  </si>
  <si>
    <t xml:space="preserve">Total equity and liabilities </t>
  </si>
  <si>
    <t>PANASONIC MANUFACTURING MALAYSIA BERHAD (6100-K)</t>
  </si>
  <si>
    <t>CONDENSED BALANCE SHEET  AS AT 31 DECEMBER 2007</t>
  </si>
  <si>
    <t xml:space="preserve">As at </t>
  </si>
  <si>
    <t>Restated</t>
  </si>
  <si>
    <t>Current Quarter</t>
  </si>
  <si>
    <t>Preceding Financial</t>
  </si>
  <si>
    <t>Ended</t>
  </si>
  <si>
    <t>Year End</t>
  </si>
  <si>
    <t>31.03.2007</t>
  </si>
  <si>
    <t>31.3.2006</t>
  </si>
  <si>
    <t>RM'000</t>
  </si>
  <si>
    <t>*</t>
  </si>
  <si>
    <t>Net assets per share (RM)</t>
  </si>
  <si>
    <t>(The Condensed Balance Sheet should be read in conjunction with the Annual Audited Financial Statements of the Company for the financial year ended 31 March 2007)</t>
  </si>
  <si>
    <t>The reclassification of leasehold land to prepaid lease payments has been accounted for retrospectively.</t>
  </si>
  <si>
    <t>CONDENSED CASH FLOW STATEMENT FOR THE 3RD QUARTER ENDED 31 DECEMBER 2007</t>
  </si>
  <si>
    <t>CONDENSED COMBINED INCOME STATEMENTS FOR THE 3RD QUARTER ENDED 31 DECEMBER 2007</t>
  </si>
  <si>
    <t>3rd Quarter ended</t>
  </si>
  <si>
    <t>CONDENSED COMBINED STATEMENT OF CHANGES IN EQUITY FOR THE 3RD QUARTER ENDED 31 DECEMBER 2007</t>
  </si>
  <si>
    <t>Financial Period Ended 31 December 2006</t>
  </si>
  <si>
    <t>Financial Period Ended 31 December 2007</t>
  </si>
  <si>
    <t>NET DECREASE IN CASH AND CASH EQUIVALENTS</t>
  </si>
  <si>
    <t>Period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</si>
</sst>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.00_-;\-* #,##0.00_-;_-* &quot;-&quot;??_-;_-@_-"/>
    <numFmt numFmtId="171" formatCode="_(* #,##0_);_(* \(#,##0\);_(* &quot;-&quot;??_);_(@_)"/>
    <numFmt numFmtId="172" formatCode=";;;"/>
    <numFmt numFmtId="173" formatCode="_(* #,##0.00_);_(* \(#,##0.00\);_(* &quot;-&quot;_);_(@_)"/>
    <numFmt numFmtId="174" formatCode="_(* #,##0.000_);_(* \(#,##0.000\);_(* &quot;-&quot;??_);_(@_)"/>
    <numFmt numFmtId="175" formatCode="_(* #,##0.0000_);_(* \(#,##0.0000\);_(* &quot;-&quot;??_);_(@_)"/>
    <numFmt numFmtId="176" formatCode="_(* #,##0.0000_);_(* \(#,##0.0000\);_(* &quot;-&quot;????_);_(@_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#,##0.0_);\(#,##0.0\)"/>
    <numFmt numFmtId="185" formatCode="0.0%"/>
    <numFmt numFmtId="186" formatCode="mm/dd/yy"/>
    <numFmt numFmtId="187" formatCode="_(* #,##0.0_);_(* \(#,##0.0\);_(* &quot;-&quot;??_);_(@_)"/>
    <numFmt numFmtId="188" formatCode="#,"/>
    <numFmt numFmtId="189" formatCode="#,###,"/>
    <numFmt numFmtId="190" formatCode="0.000"/>
    <numFmt numFmtId="191" formatCode="0.0"/>
    <numFmt numFmtId="192" formatCode="d/m/yyyy"/>
    <numFmt numFmtId="193" formatCode="#,###.0,"/>
    <numFmt numFmtId="194" formatCode="#,###.00,"/>
    <numFmt numFmtId="195" formatCode="#,###.000,"/>
    <numFmt numFmtId="196" formatCode="0.0000000"/>
    <numFmt numFmtId="197" formatCode="0.000000"/>
    <numFmt numFmtId="198" formatCode="0.00000"/>
    <numFmt numFmtId="199" formatCode="0.0000"/>
    <numFmt numFmtId="200" formatCode="#,##0.0;\-#,##0.0"/>
    <numFmt numFmtId="201" formatCode="#,##0.000;\-#,##0.000"/>
    <numFmt numFmtId="202" formatCode="#,##0.0000;\-#,##0.0000"/>
    <numFmt numFmtId="203" formatCode="#,##0.00000;\-#,##0.00000"/>
    <numFmt numFmtId="204" formatCode="#,##0.000000;\-#,##0.000000"/>
    <numFmt numFmtId="205" formatCode="#,##0.0000000;\-#,##0.0000000"/>
    <numFmt numFmtId="206" formatCode="#,##0.00000000;\-#,##0.00000000"/>
    <numFmt numFmtId="207" formatCode="0.00_ ;[Red]\-0.00\ "/>
    <numFmt numFmtId="208" formatCode="0.0_ ;[Red]\-0.0\ "/>
    <numFmt numFmtId="209" formatCode="0_ ;[Red]\-0\ "/>
    <numFmt numFmtId="210" formatCode="#,##0_ ;[Red]\-#,##0\ "/>
    <numFmt numFmtId="211" formatCode="_(* #,##0.00000_);_(* \(#,##0.00000\);_(* &quot;-&quot;??_);_(@_)"/>
    <numFmt numFmtId="212" formatCode="0.000000000"/>
    <numFmt numFmtId="213" formatCode="0.00000000"/>
    <numFmt numFmtId="214" formatCode="0.0000000000"/>
    <numFmt numFmtId="215" formatCode="_(* #,##0.0_);_(* \(#,##0.0\);_(* &quot;-&quot;?_);_(@_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_-* #,##0_-;\-* #,##0_-;_-* &quot;-&quot;??_-;_-@_-"/>
    <numFmt numFmtId="220" formatCode="#,##0.0"/>
    <numFmt numFmtId="221" formatCode="_-* #,##0.0_-;\-* #,##0.0_-;_-* &quot;-&quot;??_-;_-@_-"/>
    <numFmt numFmtId="222" formatCode="_-* #,##0.000_-;\-* #,##0.000_-;_-* &quot;-&quot;??_-;_-@_-"/>
    <numFmt numFmtId="223" formatCode="_-* #,##0.0000_-;\-* #,##0.0000_-;_-* &quot;-&quot;??_-;_-@_-"/>
    <numFmt numFmtId="224" formatCode="_(* #,##0_);_(* \(#,##0\);_(* &quot;-&quot;?_);_(@_)"/>
  </numFmts>
  <fonts count="21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3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171" fontId="4" fillId="0" borderId="10" xfId="15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 quotePrefix="1">
      <alignment vertical="top"/>
    </xf>
    <xf numFmtId="171" fontId="4" fillId="0" borderId="12" xfId="15" applyNumberFormat="1" applyFont="1" applyBorder="1" applyAlignment="1">
      <alignment vertical="top"/>
    </xf>
    <xf numFmtId="171" fontId="4" fillId="0" borderId="13" xfId="15" applyNumberFormat="1" applyFont="1" applyBorder="1" applyAlignment="1">
      <alignment vertical="top"/>
    </xf>
    <xf numFmtId="171" fontId="4" fillId="0" borderId="11" xfId="15" applyNumberFormat="1" applyFont="1" applyBorder="1" applyAlignment="1">
      <alignment vertical="top"/>
    </xf>
    <xf numFmtId="0" fontId="4" fillId="0" borderId="0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 vertical="top"/>
    </xf>
    <xf numFmtId="0" fontId="0" fillId="2" borderId="3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center" vertical="top"/>
      <protection/>
    </xf>
    <xf numFmtId="0" fontId="4" fillId="2" borderId="4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6" xfId="0" applyFont="1" applyFill="1" applyBorder="1" applyAlignment="1" applyProtection="1">
      <alignment horizontal="center" vertical="top"/>
      <protection/>
    </xf>
    <xf numFmtId="0" fontId="3" fillId="2" borderId="6" xfId="0" applyFont="1" applyFill="1" applyBorder="1" applyAlignment="1" applyProtection="1">
      <alignment vertical="top"/>
      <protection/>
    </xf>
    <xf numFmtId="0" fontId="0" fillId="2" borderId="3" xfId="0" applyFont="1" applyFill="1" applyBorder="1" applyAlignment="1">
      <alignment horizontal="center" vertical="top"/>
    </xf>
    <xf numFmtId="43" fontId="4" fillId="2" borderId="0" xfId="15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center" vertical="top" wrapText="1"/>
      <protection/>
    </xf>
    <xf numFmtId="0" fontId="4" fillId="2" borderId="4" xfId="0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applyProtection="1">
      <alignment horizontal="center" vertical="top"/>
      <protection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15" fontId="3" fillId="2" borderId="1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Alignment="1" applyProtection="1">
      <alignment vertical="top"/>
      <protection/>
    </xf>
    <xf numFmtId="0" fontId="3" fillId="2" borderId="11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171" fontId="4" fillId="2" borderId="17" xfId="15" applyNumberFormat="1" applyFont="1" applyFill="1" applyBorder="1" applyAlignment="1" applyProtection="1">
      <alignment vertical="top"/>
      <protection/>
    </xf>
    <xf numFmtId="0" fontId="4" fillId="2" borderId="3" xfId="0" applyFont="1" applyFill="1" applyBorder="1" applyAlignment="1" applyProtection="1">
      <alignment vertical="top"/>
      <protection/>
    </xf>
    <xf numFmtId="171" fontId="4" fillId="0" borderId="17" xfId="15" applyNumberFormat="1" applyFont="1" applyFill="1" applyBorder="1" applyAlignment="1" applyProtection="1">
      <alignment vertical="top"/>
      <protection/>
    </xf>
    <xf numFmtId="0" fontId="0" fillId="2" borderId="0" xfId="0" applyFont="1" applyFill="1" applyAlignment="1">
      <alignment/>
    </xf>
    <xf numFmtId="0" fontId="4" fillId="2" borderId="10" xfId="0" applyFont="1" applyFill="1" applyBorder="1" applyAlignment="1" applyProtection="1">
      <alignment vertical="top"/>
      <protection/>
    </xf>
    <xf numFmtId="171" fontId="4" fillId="2" borderId="10" xfId="15" applyNumberFormat="1" applyFont="1" applyFill="1" applyBorder="1" applyAlignment="1" applyProtection="1">
      <alignment vertical="top"/>
      <protection/>
    </xf>
    <xf numFmtId="171" fontId="4" fillId="0" borderId="10" xfId="15" applyNumberFormat="1" applyFont="1" applyFill="1" applyBorder="1" applyAlignment="1" applyProtection="1">
      <alignment vertical="top"/>
      <protection/>
    </xf>
    <xf numFmtId="0" fontId="4" fillId="2" borderId="11" xfId="0" applyFont="1" applyFill="1" applyBorder="1" applyAlignment="1" applyProtection="1">
      <alignment vertical="top"/>
      <protection/>
    </xf>
    <xf numFmtId="171" fontId="4" fillId="2" borderId="11" xfId="15" applyNumberFormat="1" applyFont="1" applyFill="1" applyBorder="1" applyAlignment="1" applyProtection="1">
      <alignment vertical="top"/>
      <protection/>
    </xf>
    <xf numFmtId="171" fontId="4" fillId="2" borderId="10" xfId="0" applyNumberFormat="1" applyFont="1" applyFill="1" applyBorder="1" applyAlignment="1" applyProtection="1">
      <alignment vertical="top"/>
      <protection/>
    </xf>
    <xf numFmtId="171" fontId="4" fillId="2" borderId="10" xfId="0" applyNumberFormat="1" applyFont="1" applyFill="1" applyBorder="1" applyAlignment="1" applyProtection="1">
      <alignment horizontal="center" vertical="top"/>
      <protection/>
    </xf>
    <xf numFmtId="43" fontId="4" fillId="2" borderId="10" xfId="15" applyFont="1" applyFill="1" applyBorder="1" applyAlignment="1" applyProtection="1">
      <alignment vertical="top"/>
      <protection/>
    </xf>
    <xf numFmtId="171" fontId="4" fillId="2" borderId="3" xfId="15" applyNumberFormat="1" applyFont="1" applyFill="1" applyBorder="1" applyAlignment="1" applyProtection="1">
      <alignment vertical="top"/>
      <protection/>
    </xf>
    <xf numFmtId="0" fontId="0" fillId="2" borderId="0" xfId="0" applyFont="1" applyFill="1" applyBorder="1" applyAlignment="1">
      <alignment vertical="top"/>
    </xf>
    <xf numFmtId="171" fontId="4" fillId="2" borderId="0" xfId="0" applyNumberFormat="1" applyFont="1" applyFill="1" applyBorder="1" applyAlignment="1" applyProtection="1">
      <alignment vertical="top"/>
      <protection/>
    </xf>
    <xf numFmtId="43" fontId="4" fillId="2" borderId="10" xfId="0" applyNumberFormat="1" applyFont="1" applyFill="1" applyBorder="1" applyAlignment="1" applyProtection="1">
      <alignment vertical="top"/>
      <protection/>
    </xf>
    <xf numFmtId="171" fontId="4" fillId="2" borderId="10" xfId="15" applyNumberFormat="1" applyFont="1" applyFill="1" applyBorder="1" applyAlignment="1" applyProtection="1">
      <alignment horizontal="center" vertical="top"/>
      <protection/>
    </xf>
    <xf numFmtId="171" fontId="4" fillId="0" borderId="10" xfId="15" applyNumberFormat="1" applyFont="1" applyFill="1" applyBorder="1" applyAlignment="1" applyProtection="1">
      <alignment horizontal="center" vertical="top"/>
      <protection/>
    </xf>
    <xf numFmtId="171" fontId="4" fillId="2" borderId="17" xfId="15" applyNumberFormat="1" applyFont="1" applyFill="1" applyBorder="1" applyAlignment="1" applyProtection="1">
      <alignment horizontal="center" vertical="top"/>
      <protection/>
    </xf>
    <xf numFmtId="171" fontId="4" fillId="2" borderId="18" xfId="15" applyNumberFormat="1" applyFont="1" applyFill="1" applyBorder="1" applyAlignment="1" applyProtection="1">
      <alignment vertical="top"/>
      <protection/>
    </xf>
    <xf numFmtId="43" fontId="4" fillId="2" borderId="0" xfId="15" applyFont="1" applyFill="1" applyBorder="1" applyAlignment="1" applyProtection="1">
      <alignment vertical="top"/>
      <protection/>
    </xf>
    <xf numFmtId="171" fontId="4" fillId="2" borderId="0" xfId="15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4" fillId="2" borderId="12" xfId="0" applyNumberFormat="1" applyFont="1" applyFill="1" applyBorder="1" applyAlignment="1" applyProtection="1">
      <alignment vertical="top"/>
      <protection/>
    </xf>
    <xf numFmtId="0" fontId="0" fillId="2" borderId="0" xfId="0" applyFont="1" applyFill="1" applyBorder="1" applyAlignment="1">
      <alignment horizontal="center" vertical="top"/>
    </xf>
    <xf numFmtId="171" fontId="3" fillId="2" borderId="0" xfId="15" applyNumberFormat="1" applyFont="1" applyFill="1" applyBorder="1" applyAlignment="1" applyProtection="1">
      <alignment vertical="top"/>
      <protection/>
    </xf>
    <xf numFmtId="0" fontId="3" fillId="2" borderId="4" xfId="0" applyFont="1" applyFill="1" applyBorder="1" applyAlignment="1" applyProtection="1">
      <alignment vertical="top"/>
      <protection/>
    </xf>
    <xf numFmtId="171" fontId="3" fillId="2" borderId="0" xfId="0" applyNumberFormat="1" applyFont="1" applyFill="1" applyBorder="1" applyAlignment="1" applyProtection="1">
      <alignment vertical="top"/>
      <protection/>
    </xf>
    <xf numFmtId="43" fontId="4" fillId="2" borderId="18" xfId="15" applyFont="1" applyFill="1" applyBorder="1" applyAlignment="1" applyProtection="1">
      <alignment horizontal="right" vertical="top"/>
      <protection/>
    </xf>
    <xf numFmtId="0" fontId="0" fillId="2" borderId="5" xfId="0" applyFont="1" applyFill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/>
    </xf>
    <xf numFmtId="43" fontId="4" fillId="2" borderId="6" xfId="15" applyFont="1" applyFill="1" applyBorder="1" applyAlignment="1" applyProtection="1">
      <alignment horizontal="right" vertical="top"/>
      <protection/>
    </xf>
    <xf numFmtId="0" fontId="4" fillId="2" borderId="6" xfId="0" applyFont="1" applyFill="1" applyBorder="1" applyAlignment="1" applyProtection="1">
      <alignment vertical="top"/>
      <protection/>
    </xf>
    <xf numFmtId="0" fontId="4" fillId="2" borderId="7" xfId="0" applyFont="1" applyFill="1" applyBorder="1" applyAlignment="1" applyProtection="1">
      <alignment vertical="top"/>
      <protection/>
    </xf>
    <xf numFmtId="0" fontId="0" fillId="2" borderId="0" xfId="24" applyFont="1" applyFill="1">
      <alignment/>
      <protection/>
    </xf>
    <xf numFmtId="0" fontId="0" fillId="2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21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71" fontId="4" fillId="0" borderId="12" xfId="15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15" applyNumberFormat="1" applyFont="1" applyFill="1" applyBorder="1" applyAlignment="1">
      <alignment/>
    </xf>
    <xf numFmtId="171" fontId="4" fillId="0" borderId="10" xfId="15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171" fontId="4" fillId="0" borderId="17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0" fontId="10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1" fontId="4" fillId="0" borderId="17" xfId="15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1" fontId="4" fillId="0" borderId="23" xfId="15" applyNumberFormat="1" applyFont="1" applyFill="1" applyBorder="1" applyAlignment="1">
      <alignment/>
    </xf>
    <xf numFmtId="0" fontId="2" fillId="0" borderId="0" xfId="20" applyAlignment="1">
      <alignment/>
    </xf>
    <xf numFmtId="171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1" fontId="4" fillId="0" borderId="21" xfId="15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0" fontId="11" fillId="0" borderId="1" xfId="21" applyFont="1" applyFill="1" applyBorder="1" applyAlignment="1" applyProtection="1">
      <alignment horizontal="left" vertical="center"/>
      <protection/>
    </xf>
    <xf numFmtId="0" fontId="11" fillId="0" borderId="2" xfId="21" applyFont="1" applyFill="1" applyBorder="1" applyAlignment="1" applyProtection="1">
      <alignment vertical="center"/>
      <protection/>
    </xf>
    <xf numFmtId="0" fontId="11" fillId="0" borderId="2" xfId="21" applyFont="1" applyFill="1" applyBorder="1" applyAlignment="1" applyProtection="1">
      <alignment horizontal="right" vertical="center"/>
      <protection/>
    </xf>
    <xf numFmtId="0" fontId="11" fillId="0" borderId="15" xfId="21" applyFont="1" applyFill="1" applyBorder="1" applyAlignment="1" applyProtection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3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0" fontId="12" fillId="0" borderId="4" xfId="21" applyFont="1" applyFill="1" applyBorder="1" applyAlignment="1" applyProtection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3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37" fontId="14" fillId="0" borderId="0" xfId="21" applyNumberFormat="1" applyFont="1" applyFill="1" applyBorder="1" applyAlignment="1">
      <alignment horizontal="right" vertical="center"/>
      <protection/>
    </xf>
    <xf numFmtId="37" fontId="8" fillId="0" borderId="12" xfId="21" applyNumberFormat="1" applyFont="1" applyFill="1" applyBorder="1" applyAlignment="1">
      <alignment horizontal="center" vertical="center"/>
      <protection/>
    </xf>
    <xf numFmtId="37" fontId="8" fillId="0" borderId="0" xfId="21" applyNumberFormat="1" applyFont="1" applyFill="1" applyBorder="1" applyAlignment="1">
      <alignment vertical="center"/>
      <protection/>
    </xf>
    <xf numFmtId="37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vertical="center"/>
      <protection/>
    </xf>
    <xf numFmtId="37" fontId="8" fillId="4" borderId="15" xfId="21" applyNumberFormat="1" applyFont="1" applyFill="1" applyBorder="1" applyAlignment="1">
      <alignment horizontal="center" vertical="center"/>
      <protection/>
    </xf>
    <xf numFmtId="37" fontId="8" fillId="0" borderId="3" xfId="21" applyNumberFormat="1" applyFont="1" applyFill="1" applyBorder="1" applyAlignment="1">
      <alignment vertical="center"/>
      <protection/>
    </xf>
    <xf numFmtId="37" fontId="8" fillId="4" borderId="12" xfId="21" applyNumberFormat="1" applyFont="1" applyFill="1" applyBorder="1" applyAlignment="1">
      <alignment horizontal="center" vertical="center"/>
      <protection/>
    </xf>
    <xf numFmtId="37" fontId="8" fillId="0" borderId="10" xfId="21" applyNumberFormat="1" applyFont="1" applyFill="1" applyBorder="1" applyAlignment="1">
      <alignment horizontal="center" vertical="center"/>
      <protection/>
    </xf>
    <xf numFmtId="37" fontId="8" fillId="4" borderId="4" xfId="21" applyNumberFormat="1" applyFont="1" applyFill="1" applyBorder="1" applyAlignment="1">
      <alignment horizontal="center" vertical="center"/>
      <protection/>
    </xf>
    <xf numFmtId="37" fontId="8" fillId="4" borderId="10" xfId="21" applyNumberFormat="1" applyFont="1" applyFill="1" applyBorder="1" applyAlignment="1">
      <alignment horizontal="center" vertical="center"/>
      <protection/>
    </xf>
    <xf numFmtId="37" fontId="8" fillId="4" borderId="4" xfId="21" applyNumberFormat="1" applyFont="1" applyFill="1" applyBorder="1" applyAlignment="1" quotePrefix="1">
      <alignment horizontal="center" vertical="center"/>
      <protection/>
    </xf>
    <xf numFmtId="37" fontId="8" fillId="4" borderId="10" xfId="21" applyNumberFormat="1" applyFont="1" applyFill="1" applyBorder="1" applyAlignment="1" quotePrefix="1">
      <alignment horizontal="center" vertical="center"/>
      <protection/>
    </xf>
    <xf numFmtId="37" fontId="8" fillId="0" borderId="0" xfId="21" applyNumberFormat="1" applyFont="1" applyFill="1" applyBorder="1" applyAlignment="1">
      <alignment horizontal="right" vertical="center"/>
      <protection/>
    </xf>
    <xf numFmtId="37" fontId="8" fillId="0" borderId="24" xfId="21" applyNumberFormat="1" applyFont="1" applyFill="1" applyBorder="1" applyAlignment="1">
      <alignment horizontal="center" vertical="center"/>
      <protection/>
    </xf>
    <xf numFmtId="37" fontId="8" fillId="4" borderId="25" xfId="21" applyNumberFormat="1" applyFont="1" applyFill="1" applyBorder="1" applyAlignment="1">
      <alignment horizontal="center" vertical="center"/>
      <protection/>
    </xf>
    <xf numFmtId="37" fontId="8" fillId="4" borderId="24" xfId="21" applyNumberFormat="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vertical="center"/>
      <protection/>
    </xf>
    <xf numFmtId="37" fontId="17" fillId="0" borderId="0" xfId="21" applyNumberFormat="1" applyFont="1" applyFill="1" applyBorder="1" applyAlignment="1">
      <alignment horizontal="right" vertical="center"/>
      <protection/>
    </xf>
    <xf numFmtId="41" fontId="8" fillId="0" borderId="6" xfId="21" applyNumberFormat="1" applyFont="1" applyFill="1" applyBorder="1" applyAlignment="1">
      <alignment vertical="center"/>
      <protection/>
    </xf>
    <xf numFmtId="41" fontId="8" fillId="0" borderId="0" xfId="21" applyNumberFormat="1" applyFont="1" applyFill="1" applyBorder="1" applyAlignment="1">
      <alignment vertical="center"/>
      <protection/>
    </xf>
    <xf numFmtId="41" fontId="8" fillId="0" borderId="3" xfId="21" applyNumberFormat="1" applyFont="1" applyFill="1" applyBorder="1" applyAlignment="1">
      <alignment vertical="center"/>
      <protection/>
    </xf>
    <xf numFmtId="41" fontId="8" fillId="0" borderId="10" xfId="21" applyNumberFormat="1" applyFont="1" applyFill="1" applyBorder="1" applyAlignment="1">
      <alignment vertical="center"/>
      <protection/>
    </xf>
    <xf numFmtId="37" fontId="18" fillId="0" borderId="0" xfId="21" applyNumberFormat="1" applyFont="1" applyFill="1" applyBorder="1" applyAlignment="1">
      <alignment horizontal="left" vertical="center"/>
      <protection/>
    </xf>
    <xf numFmtId="41" fontId="8" fillId="0" borderId="4" xfId="21" applyNumberFormat="1" applyFont="1" applyFill="1" applyBorder="1" applyAlignment="1">
      <alignment vertical="center"/>
      <protection/>
    </xf>
    <xf numFmtId="171" fontId="8" fillId="0" borderId="12" xfId="15" applyNumberFormat="1" applyFont="1" applyFill="1" applyBorder="1" applyAlignment="1">
      <alignment vertical="center"/>
    </xf>
    <xf numFmtId="171" fontId="8" fillId="0" borderId="15" xfId="15" applyNumberFormat="1" applyFont="1" applyFill="1" applyBorder="1" applyAlignment="1">
      <alignment vertical="center"/>
    </xf>
    <xf numFmtId="41" fontId="18" fillId="0" borderId="0" xfId="21" applyNumberFormat="1" applyFont="1" applyFill="1" applyBorder="1" applyAlignment="1">
      <alignment horizontal="left" vertical="center"/>
      <protection/>
    </xf>
    <xf numFmtId="37" fontId="18" fillId="0" borderId="0" xfId="21" applyNumberFormat="1" applyFont="1" applyFill="1" applyBorder="1" applyAlignment="1">
      <alignment vertical="center"/>
      <protection/>
    </xf>
    <xf numFmtId="41" fontId="8" fillId="0" borderId="17" xfId="21" applyNumberFormat="1" applyFont="1" applyFill="1" applyBorder="1" applyAlignment="1">
      <alignment vertical="center"/>
      <protection/>
    </xf>
    <xf numFmtId="41" fontId="8" fillId="0" borderId="9" xfId="21" applyNumberFormat="1" applyFont="1" applyFill="1" applyBorder="1" applyAlignment="1">
      <alignment vertical="center"/>
      <protection/>
    </xf>
    <xf numFmtId="41" fontId="8" fillId="0" borderId="12" xfId="21" applyNumberFormat="1" applyFont="1" applyFill="1" applyBorder="1" applyAlignment="1">
      <alignment vertical="center"/>
      <protection/>
    </xf>
    <xf numFmtId="41" fontId="8" fillId="0" borderId="15" xfId="21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41" fontId="8" fillId="0" borderId="11" xfId="21" applyNumberFormat="1" applyFont="1" applyFill="1" applyBorder="1" applyAlignment="1">
      <alignment vertical="center"/>
      <protection/>
    </xf>
    <xf numFmtId="41" fontId="8" fillId="0" borderId="8" xfId="21" applyNumberFormat="1" applyFont="1" applyFill="1" applyBorder="1" applyAlignment="1">
      <alignment vertical="center"/>
      <protection/>
    </xf>
    <xf numFmtId="41" fontId="8" fillId="0" borderId="17" xfId="21" applyNumberFormat="1" applyFont="1" applyFill="1" applyBorder="1" applyAlignment="1">
      <alignment horizontal="center" vertical="center"/>
      <protection/>
    </xf>
    <xf numFmtId="41" fontId="8" fillId="0" borderId="9" xfId="21" applyNumberFormat="1" applyFont="1" applyFill="1" applyBorder="1" applyAlignment="1">
      <alignment horizontal="center" vertical="center"/>
      <protection/>
    </xf>
    <xf numFmtId="41" fontId="8" fillId="0" borderId="5" xfId="21" applyNumberFormat="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Alignment="1">
      <alignment horizontal="right" vertical="center"/>
      <protection/>
    </xf>
    <xf numFmtId="37" fontId="19" fillId="0" borderId="0" xfId="21" applyNumberFormat="1" applyFont="1" applyFill="1" applyBorder="1" applyAlignment="1">
      <alignment horizontal="right" vertical="center"/>
      <protection/>
    </xf>
    <xf numFmtId="0" fontId="8" fillId="0" borderId="10" xfId="21" applyFont="1" applyFill="1" applyBorder="1" applyAlignment="1">
      <alignment vertical="center"/>
      <protection/>
    </xf>
    <xf numFmtId="1" fontId="8" fillId="0" borderId="0" xfId="21" applyNumberFormat="1" applyFont="1" applyFill="1" applyBorder="1" applyAlignment="1">
      <alignment vertical="center"/>
      <protection/>
    </xf>
    <xf numFmtId="1" fontId="8" fillId="0" borderId="3" xfId="21" applyNumberFormat="1" applyFont="1" applyFill="1" applyBorder="1" applyAlignment="1">
      <alignment vertical="center"/>
      <protection/>
    </xf>
    <xf numFmtId="173" fontId="8" fillId="0" borderId="26" xfId="21" applyNumberFormat="1" applyFont="1" applyFill="1" applyBorder="1" applyAlignment="1">
      <alignment horizontal="center" vertical="center"/>
      <protection/>
    </xf>
    <xf numFmtId="173" fontId="8" fillId="0" borderId="27" xfId="21" applyNumberFormat="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vertical="center"/>
      <protection/>
    </xf>
    <xf numFmtId="37" fontId="8" fillId="0" borderId="6" xfId="21" applyNumberFormat="1" applyFont="1" applyFill="1" applyBorder="1" applyAlignment="1">
      <alignment horizontal="right" vertical="center"/>
      <protection/>
    </xf>
    <xf numFmtId="37" fontId="8" fillId="0" borderId="6" xfId="21" applyNumberFormat="1" applyFont="1" applyFill="1" applyBorder="1" applyAlignment="1">
      <alignment vertical="center"/>
      <protection/>
    </xf>
    <xf numFmtId="41" fontId="19" fillId="0" borderId="6" xfId="21" applyNumberFormat="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41" fontId="8" fillId="0" borderId="0" xfId="21" applyNumberFormat="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37" fontId="18" fillId="0" borderId="0" xfId="21" applyNumberFormat="1" applyFont="1" applyFill="1" applyAlignment="1">
      <alignment horizontal="right" vertical="center"/>
      <protection/>
    </xf>
    <xf numFmtId="41" fontId="18" fillId="0" borderId="0" xfId="21" applyNumberFormat="1" applyFont="1" applyFill="1" applyAlignment="1">
      <alignment vertical="center"/>
      <protection/>
    </xf>
    <xf numFmtId="41" fontId="18" fillId="0" borderId="0" xfId="21" applyNumberFormat="1" applyFont="1" applyFill="1" applyBorder="1" applyAlignment="1">
      <alignment vertical="center"/>
      <protection/>
    </xf>
    <xf numFmtId="0" fontId="8" fillId="0" borderId="0" xfId="21" applyFont="1" applyFill="1" applyAlignment="1">
      <alignment horizontal="center" vertical="center"/>
      <protection/>
    </xf>
    <xf numFmtId="37" fontId="8" fillId="0" borderId="0" xfId="21" applyNumberFormat="1" applyFont="1" applyFill="1" applyAlignment="1">
      <alignment horizontal="right" vertical="center"/>
      <protection/>
    </xf>
    <xf numFmtId="37" fontId="8" fillId="0" borderId="0" xfId="21" applyNumberFormat="1" applyFont="1" applyFill="1" applyAlignment="1">
      <alignment vertical="center"/>
      <protection/>
    </xf>
    <xf numFmtId="0" fontId="18" fillId="0" borderId="0" xfId="21" applyFont="1" applyFill="1" applyAlignment="1">
      <alignment horizontal="left" vertical="center"/>
      <protection/>
    </xf>
    <xf numFmtId="0" fontId="20" fillId="0" borderId="0" xfId="0" applyFont="1" applyAlignment="1">
      <alignment/>
    </xf>
    <xf numFmtId="15" fontId="3" fillId="0" borderId="10" xfId="0" applyNumberFormat="1" applyFont="1" applyFill="1" applyBorder="1" applyAlignment="1" quotePrefix="1">
      <alignment horizontal="center" wrapText="1"/>
    </xf>
    <xf numFmtId="171" fontId="4" fillId="2" borderId="18" xfId="0" applyNumberFormat="1" applyFont="1" applyFill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3" fillId="2" borderId="19" xfId="0" applyFont="1" applyFill="1" applyBorder="1" applyAlignment="1" applyProtection="1">
      <alignment horizontal="center" vertical="top"/>
      <protection/>
    </xf>
    <xf numFmtId="0" fontId="3" fillId="2" borderId="8" xfId="0" applyFont="1" applyFill="1" applyBorder="1" applyAlignment="1" applyProtection="1">
      <alignment horizontal="center" vertical="top"/>
      <protection/>
    </xf>
    <xf numFmtId="0" fontId="3" fillId="2" borderId="9" xfId="0" applyFont="1" applyFill="1" applyBorder="1" applyAlignment="1" applyProtection="1">
      <alignment horizontal="center" vertical="top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4" fillId="2" borderId="0" xfId="24" applyFont="1" applyFill="1" applyAlignment="1">
      <alignment vertical="top" wrapText="1"/>
      <protection/>
    </xf>
    <xf numFmtId="0" fontId="4" fillId="0" borderId="0" xfId="24" applyFont="1" applyAlignment="1">
      <alignment vertical="top" wrapText="1"/>
      <protection/>
    </xf>
    <xf numFmtId="0" fontId="18" fillId="0" borderId="0" xfId="21" applyFont="1" applyFill="1" applyBorder="1" applyAlignment="1">
      <alignment vertical="center" wrapText="1"/>
      <protection/>
    </xf>
    <xf numFmtId="0" fontId="8" fillId="0" borderId="0" xfId="21" applyFont="1" applyFill="1" applyBorder="1" applyAlignment="1">
      <alignment vertical="center" wrapText="1"/>
      <protection/>
    </xf>
    <xf numFmtId="41" fontId="8" fillId="0" borderId="2" xfId="21" applyNumberFormat="1" applyFont="1" applyFill="1" applyBorder="1" applyAlignment="1">
      <alignment horizontal="center" vertical="center"/>
      <protection/>
    </xf>
    <xf numFmtId="41" fontId="8" fillId="0" borderId="28" xfId="21" applyNumberFormat="1" applyFont="1" applyFill="1" applyBorder="1" applyAlignment="1">
      <alignment horizontal="center" vertical="center"/>
      <protection/>
    </xf>
    <xf numFmtId="41" fontId="8" fillId="0" borderId="1" xfId="21" applyNumberFormat="1" applyFont="1" applyFill="1" applyBorder="1" applyAlignment="1">
      <alignment horizontal="center" vertical="center"/>
      <protection/>
    </xf>
    <xf numFmtId="41" fontId="8" fillId="0" borderId="29" xfId="21" applyNumberFormat="1" applyFont="1" applyFill="1" applyBorder="1" applyAlignment="1">
      <alignment horizontal="center" vertical="center"/>
      <protection/>
    </xf>
    <xf numFmtId="0" fontId="13" fillId="0" borderId="19" xfId="21" applyFont="1" applyFill="1" applyBorder="1" applyAlignment="1">
      <alignment horizontal="center" vertical="center"/>
      <protection/>
    </xf>
    <xf numFmtId="0" fontId="13" fillId="0" borderId="8" xfId="21" applyFont="1" applyFill="1" applyBorder="1" applyAlignment="1">
      <alignment horizontal="center" vertical="center"/>
      <protection/>
    </xf>
    <xf numFmtId="0" fontId="13" fillId="0" borderId="9" xfId="21" applyFont="1" applyFill="1" applyBorder="1" applyAlignment="1">
      <alignment horizontal="center" vertical="center"/>
      <protection/>
    </xf>
    <xf numFmtId="37" fontId="15" fillId="0" borderId="4" xfId="21" applyNumberFormat="1" applyFont="1" applyFill="1" applyBorder="1" applyAlignment="1">
      <alignment horizontal="center" vertical="center" wrapText="1"/>
      <protection/>
    </xf>
    <xf numFmtId="0" fontId="16" fillId="0" borderId="4" xfId="21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" xfId="22" applyFont="1" applyBorder="1" applyAlignment="1">
      <alignment horizontal="left" vertical="top" wrapText="1"/>
      <protection/>
    </xf>
    <xf numFmtId="0" fontId="4" fillId="0" borderId="2" xfId="22" applyFont="1" applyBorder="1" applyAlignment="1" quotePrefix="1">
      <alignment horizontal="left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 (after Eu san's comments)" xfId="21"/>
    <cellStyle name="Normal_Cash Flow" xfId="22"/>
    <cellStyle name="Normal_Changes in Equity" xfId="23"/>
    <cellStyle name="Normal_Income Statemen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17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8201025" y="34290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8201025" y="34290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SIR2\1200-70.WK3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pro\gad_work\Data\Dec98\TWKSH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pro\gad_work\Sept%2099\CARAT-NESM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Quarterly%20close%202000\4Dec\BS%20WORK\DEC96\DEC95\B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QUARTERLY%20CLOSE%202006\MAR06\03LOC-MAL00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QUARTERLY%20CLOSE%202001%201142001\MARCH\BS%20WORK\DEC96\DEC95\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MALD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NFMC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pro\gad_work\Data\Dec98\Book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pro\gad_work\Data\Dec98\NSMALJU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SIR2\2080.WK3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SIR2\1500-40.WK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ee\Local%20Settings\Temporary%20Internet%20Files\OLK2C\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E"/>
      <sheetName val="C"/>
      <sheetName val="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  <sheetDataSet>
      <sheetData sheetId="0">
        <row r="1">
          <cell r="B1" t="str">
            <v>TOTAL MALAYSIA </v>
          </cell>
        </row>
        <row r="2">
          <cell r="B2" t="str">
            <v>CONSOLIDATED   BALANCE   SHEET  as at 31 Dec 1998</v>
          </cell>
        </row>
        <row r="3">
          <cell r="B3" t="str">
            <v>Currency : RM' 000</v>
          </cell>
        </row>
        <row r="6">
          <cell r="M6" t="str">
            <v> Adj</v>
          </cell>
          <cell r="O6" t="str">
            <v>Eliminstions</v>
          </cell>
          <cell r="Q6" t="str">
            <v>CONSOL</v>
          </cell>
          <cell r="Y6" t="str">
            <v> Adj</v>
          </cell>
          <cell r="AA6" t="str">
            <v>ELIMINATIONS</v>
          </cell>
          <cell r="AC6" t="str">
            <v>MARKET</v>
          </cell>
        </row>
        <row r="7">
          <cell r="A7" t="str">
            <v>Sch.</v>
          </cell>
          <cell r="G7" t="str">
            <v>NMB</v>
          </cell>
          <cell r="I7" t="str">
            <v>NPS</v>
          </cell>
          <cell r="K7" t="str">
            <v>NFM</v>
          </cell>
          <cell r="M7" t="str">
            <v> ref</v>
          </cell>
          <cell r="Q7" t="str">
            <v>BS</v>
          </cell>
          <cell r="S7" t="str">
            <v>MCM</v>
          </cell>
          <cell r="U7" t="str">
            <v>NAJMAL</v>
          </cell>
          <cell r="W7" t="str">
            <v>NCS</v>
          </cell>
          <cell r="Y7" t="str">
            <v> ref</v>
          </cell>
          <cell r="AC7" t="str">
            <v>BS</v>
          </cell>
        </row>
        <row r="10">
          <cell r="B10" t="str">
            <v>20.0</v>
          </cell>
          <cell r="E10" t="str">
            <v>FIXED ASSETS</v>
          </cell>
        </row>
        <row r="11">
          <cell r="E11" t="str">
            <v>  Land</v>
          </cell>
          <cell r="K11">
            <v>71020</v>
          </cell>
          <cell r="Q11">
            <v>71020</v>
          </cell>
          <cell r="S11">
            <v>502</v>
          </cell>
          <cell r="W11">
            <v>3487</v>
          </cell>
          <cell r="AC11">
            <v>75009</v>
          </cell>
        </row>
        <row r="12">
          <cell r="E12" t="str">
            <v>  Buildings</v>
          </cell>
          <cell r="K12">
            <v>155899</v>
          </cell>
          <cell r="Q12">
            <v>155899</v>
          </cell>
          <cell r="S12">
            <v>11662</v>
          </cell>
          <cell r="W12">
            <v>18148</v>
          </cell>
          <cell r="AC12">
            <v>185709</v>
          </cell>
        </row>
        <row r="13">
          <cell r="E13" t="str">
            <v>  Plant and machinery</v>
          </cell>
          <cell r="I13">
            <v>25</v>
          </cell>
          <cell r="K13">
            <v>501041</v>
          </cell>
          <cell r="Q13">
            <v>501066</v>
          </cell>
          <cell r="S13">
            <v>47964</v>
          </cell>
          <cell r="U13">
            <v>63281</v>
          </cell>
          <cell r="W13">
            <v>46961</v>
          </cell>
          <cell r="AC13">
            <v>659272</v>
          </cell>
        </row>
        <row r="14">
          <cell r="E14" t="str">
            <v>  Tools and furniture</v>
          </cell>
          <cell r="I14">
            <v>40630</v>
          </cell>
          <cell r="K14">
            <v>46951</v>
          </cell>
          <cell r="Q14">
            <v>87581</v>
          </cell>
          <cell r="S14">
            <v>4077</v>
          </cell>
          <cell r="U14">
            <v>1200</v>
          </cell>
          <cell r="W14">
            <v>24620</v>
          </cell>
          <cell r="AC14">
            <v>117478</v>
          </cell>
        </row>
        <row r="15">
          <cell r="E15" t="str">
            <v>  Motor vehicles</v>
          </cell>
          <cell r="I15">
            <v>18640</v>
          </cell>
          <cell r="K15">
            <v>1707</v>
          </cell>
          <cell r="Q15">
            <v>20347</v>
          </cell>
          <cell r="S15">
            <v>216</v>
          </cell>
          <cell r="W15">
            <v>796</v>
          </cell>
          <cell r="AC15">
            <v>21359</v>
          </cell>
        </row>
        <row r="16">
          <cell r="E16" t="str">
            <v>  Information systems</v>
          </cell>
          <cell r="I16">
            <v>20104</v>
          </cell>
          <cell r="K16">
            <v>7872</v>
          </cell>
          <cell r="Q16">
            <v>27976</v>
          </cell>
          <cell r="S16">
            <v>411</v>
          </cell>
          <cell r="U16">
            <v>37</v>
          </cell>
          <cell r="W16">
            <v>851</v>
          </cell>
          <cell r="AC16">
            <v>29275</v>
          </cell>
        </row>
        <row r="19">
          <cell r="E19" t="str">
            <v>  Gross fixed assets</v>
          </cell>
          <cell r="G19">
            <v>0</v>
          </cell>
          <cell r="I19">
            <v>79399</v>
          </cell>
          <cell r="K19">
            <v>784490</v>
          </cell>
          <cell r="O19">
            <v>0</v>
          </cell>
          <cell r="Q19">
            <v>863889</v>
          </cell>
          <cell r="S19">
            <v>64832</v>
          </cell>
          <cell r="U19">
            <v>64518</v>
          </cell>
          <cell r="W19">
            <v>94863</v>
          </cell>
          <cell r="AA19">
            <v>0</v>
          </cell>
          <cell r="AC19">
            <v>1088102</v>
          </cell>
        </row>
        <row r="20">
          <cell r="B20" t="str">
            <v>20.0</v>
          </cell>
          <cell r="E20" t="str">
            <v>  Accumulated depreciation</v>
          </cell>
          <cell r="I20">
            <v>-51276</v>
          </cell>
          <cell r="K20">
            <v>-339474</v>
          </cell>
          <cell r="Q20">
            <v>-390750</v>
          </cell>
          <cell r="S20">
            <v>-45755</v>
          </cell>
          <cell r="U20">
            <v>-30214</v>
          </cell>
          <cell r="W20">
            <v>-24966</v>
          </cell>
          <cell r="AC20">
            <v>-491685</v>
          </cell>
        </row>
        <row r="23">
          <cell r="E23" t="str">
            <v>Net Fixed Assets</v>
          </cell>
          <cell r="G23">
            <v>0</v>
          </cell>
          <cell r="I23">
            <v>28123</v>
          </cell>
          <cell r="K23">
            <v>445016</v>
          </cell>
          <cell r="O23">
            <v>0</v>
          </cell>
          <cell r="Q23">
            <v>473139</v>
          </cell>
          <cell r="S23">
            <v>19077</v>
          </cell>
          <cell r="U23">
            <v>34304</v>
          </cell>
          <cell r="W23">
            <v>69897</v>
          </cell>
          <cell r="AA23">
            <v>0</v>
          </cell>
          <cell r="AC23">
            <v>596417</v>
          </cell>
        </row>
        <row r="25">
          <cell r="E25" t="str">
            <v>  Gross goodwill</v>
          </cell>
          <cell r="Q25">
            <v>0</v>
          </cell>
          <cell r="W25">
            <v>6962</v>
          </cell>
          <cell r="AC25">
            <v>6962</v>
          </cell>
        </row>
        <row r="26">
          <cell r="E26" t="str">
            <v>  Accumulated dep'n of goodwill</v>
          </cell>
          <cell r="Q26">
            <v>0</v>
          </cell>
          <cell r="W26">
            <v>-1362</v>
          </cell>
          <cell r="AC26">
            <v>-1362</v>
          </cell>
        </row>
        <row r="27">
          <cell r="E27" t="str">
            <v>  Net goodwill</v>
          </cell>
          <cell r="G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5600</v>
          </cell>
          <cell r="AA27">
            <v>0</v>
          </cell>
          <cell r="AC27">
            <v>5600</v>
          </cell>
        </row>
        <row r="29">
          <cell r="B29" t="str">
            <v>21.1</v>
          </cell>
          <cell r="E29" t="str">
            <v>  Other intangible assets </v>
          </cell>
          <cell r="K29">
            <v>3189</v>
          </cell>
          <cell r="M29" t="str">
            <v>12,13</v>
          </cell>
          <cell r="O29">
            <v>6560</v>
          </cell>
          <cell r="Q29">
            <v>9749</v>
          </cell>
          <cell r="W29">
            <v>6333</v>
          </cell>
          <cell r="AC29">
            <v>16082</v>
          </cell>
        </row>
        <row r="30">
          <cell r="Q30">
            <v>0</v>
          </cell>
          <cell r="AC30">
            <v>0</v>
          </cell>
        </row>
        <row r="31">
          <cell r="B31" t="str">
            <v>22.1</v>
          </cell>
          <cell r="E31" t="str">
            <v>  Participations</v>
          </cell>
          <cell r="G31">
            <v>191773</v>
          </cell>
          <cell r="I31">
            <v>2000</v>
          </cell>
          <cell r="M31" t="str">
            <v>5,11</v>
          </cell>
          <cell r="O31">
            <v>-189916</v>
          </cell>
          <cell r="Q31">
            <v>3857</v>
          </cell>
          <cell r="AC31">
            <v>3857</v>
          </cell>
        </row>
        <row r="32">
          <cell r="B32" t="str">
            <v>27.0</v>
          </cell>
          <cell r="E32" t="str">
            <v>  Med/long term loans - third parties</v>
          </cell>
          <cell r="I32">
            <v>15763</v>
          </cell>
          <cell r="Q32">
            <v>15763</v>
          </cell>
          <cell r="AC32">
            <v>15763</v>
          </cell>
        </row>
        <row r="33">
          <cell r="B33" t="str">
            <v>23.0</v>
          </cell>
          <cell r="E33" t="str">
            <v>  Sundry securities</v>
          </cell>
          <cell r="Q33">
            <v>0</v>
          </cell>
          <cell r="AC33">
            <v>0</v>
          </cell>
        </row>
        <row r="34">
          <cell r="B34" t="str">
            <v>34.2</v>
          </cell>
          <cell r="E34" t="str">
            <v>  Group 'A' net deferred tax asset</v>
          </cell>
          <cell r="Q34">
            <v>0</v>
          </cell>
          <cell r="AC34">
            <v>0</v>
          </cell>
        </row>
        <row r="37">
          <cell r="E37" t="str">
            <v>Financial Assets</v>
          </cell>
          <cell r="G37">
            <v>191773</v>
          </cell>
          <cell r="I37">
            <v>17763</v>
          </cell>
          <cell r="K37" t="str">
            <v>                    -</v>
          </cell>
          <cell r="Q37">
            <v>19620</v>
          </cell>
          <cell r="S37" t="str">
            <v>                    -</v>
          </cell>
          <cell r="U37" t="str">
            <v>                    -</v>
          </cell>
          <cell r="W37" t="str">
            <v>                    -</v>
          </cell>
          <cell r="AA37" t="str">
            <v>                    -</v>
          </cell>
          <cell r="AC37">
            <v>19620</v>
          </cell>
        </row>
        <row r="40">
          <cell r="E40" t="str">
            <v>            TOTAL FIXED ASSETS</v>
          </cell>
          <cell r="G40">
            <v>191773</v>
          </cell>
          <cell r="I40">
            <v>45886</v>
          </cell>
          <cell r="K40">
            <v>448205</v>
          </cell>
          <cell r="Q40">
            <v>502508</v>
          </cell>
          <cell r="S40">
            <v>19077</v>
          </cell>
          <cell r="U40">
            <v>34304</v>
          </cell>
          <cell r="W40">
            <v>81830</v>
          </cell>
          <cell r="AA40">
            <v>0</v>
          </cell>
          <cell r="AC40">
            <v>637719</v>
          </cell>
        </row>
        <row r="43">
          <cell r="E43" t="str">
            <v>CURRENT ASSETS</v>
          </cell>
        </row>
        <row r="44">
          <cell r="B44" t="str">
            <v>24.0</v>
          </cell>
          <cell r="E44" t="str">
            <v>  Raw materials</v>
          </cell>
          <cell r="K44">
            <v>113558</v>
          </cell>
          <cell r="Q44">
            <v>113558</v>
          </cell>
          <cell r="S44">
            <v>13114</v>
          </cell>
          <cell r="U44">
            <v>4689</v>
          </cell>
          <cell r="W44">
            <v>2215</v>
          </cell>
          <cell r="AC44">
            <v>133576</v>
          </cell>
        </row>
        <row r="45">
          <cell r="B45" t="str">
            <v>24.3</v>
          </cell>
          <cell r="E45" t="str">
            <v>  Provision depn of raw materials</v>
          </cell>
          <cell r="Q45">
            <v>0</v>
          </cell>
          <cell r="AC45">
            <v>0</v>
          </cell>
        </row>
        <row r="46">
          <cell r="B46" t="str">
            <v>25.0</v>
          </cell>
          <cell r="E46" t="str">
            <v>  Manufactured goods</v>
          </cell>
          <cell r="I46">
            <v>38792</v>
          </cell>
          <cell r="K46">
            <v>80256</v>
          </cell>
          <cell r="M46" t="str">
            <v>2</v>
          </cell>
          <cell r="O46">
            <v>-153</v>
          </cell>
          <cell r="Q46">
            <v>118895</v>
          </cell>
          <cell r="S46">
            <v>10074</v>
          </cell>
          <cell r="U46">
            <v>1140</v>
          </cell>
          <cell r="W46">
            <v>1716</v>
          </cell>
          <cell r="AC46">
            <v>131825</v>
          </cell>
        </row>
        <row r="47">
          <cell r="B47" t="str">
            <v>25.2</v>
          </cell>
          <cell r="E47" t="str">
            <v>  Provision depn of manufac goods</v>
          </cell>
          <cell r="Q47">
            <v>0</v>
          </cell>
          <cell r="AC47">
            <v>0</v>
          </cell>
        </row>
        <row r="50">
          <cell r="E50" t="str">
            <v>Inventories</v>
          </cell>
          <cell r="G50">
            <v>0</v>
          </cell>
          <cell r="I50">
            <v>38792</v>
          </cell>
          <cell r="K50">
            <v>193814</v>
          </cell>
          <cell r="Q50">
            <v>232453</v>
          </cell>
          <cell r="S50">
            <v>23188</v>
          </cell>
          <cell r="U50">
            <v>5829</v>
          </cell>
          <cell r="W50">
            <v>3931</v>
          </cell>
          <cell r="AA50">
            <v>0</v>
          </cell>
          <cell r="AC50">
            <v>265401</v>
          </cell>
        </row>
        <row r="52">
          <cell r="E52" t="str">
            <v>  Trade debtors</v>
          </cell>
          <cell r="I52">
            <v>251970</v>
          </cell>
          <cell r="Q52">
            <v>251970</v>
          </cell>
          <cell r="S52">
            <v>7362</v>
          </cell>
          <cell r="W52">
            <v>7290</v>
          </cell>
          <cell r="AC52">
            <v>266622</v>
          </cell>
          <cell r="AD52">
            <v>14652</v>
          </cell>
        </row>
        <row r="53">
          <cell r="B53" t="str">
            <v>26.0</v>
          </cell>
          <cell r="E53" t="str">
            <v>  Sundry debtors</v>
          </cell>
          <cell r="G53">
            <v>104</v>
          </cell>
          <cell r="I53">
            <v>30436</v>
          </cell>
          <cell r="K53">
            <v>6365</v>
          </cell>
          <cell r="Q53">
            <v>36905</v>
          </cell>
          <cell r="S53">
            <v>417</v>
          </cell>
          <cell r="U53">
            <v>1</v>
          </cell>
          <cell r="W53">
            <v>1356</v>
          </cell>
          <cell r="AC53">
            <v>38679</v>
          </cell>
          <cell r="AD53">
            <v>1774</v>
          </cell>
        </row>
        <row r="54">
          <cell r="B54" t="str">
            <v>27.0</v>
          </cell>
          <cell r="E54" t="str">
            <v>  Affiliated company debtors</v>
          </cell>
          <cell r="G54">
            <v>-1</v>
          </cell>
          <cell r="I54">
            <v>13860</v>
          </cell>
          <cell r="K54">
            <v>101812</v>
          </cell>
          <cell r="M54" t="str">
            <v>8,9</v>
          </cell>
          <cell r="O54">
            <v>-98904</v>
          </cell>
          <cell r="Q54">
            <v>16767</v>
          </cell>
          <cell r="S54">
            <v>5575</v>
          </cell>
          <cell r="U54">
            <v>7849</v>
          </cell>
          <cell r="W54">
            <v>106</v>
          </cell>
          <cell r="Y54" t="str">
            <v>k-t</v>
          </cell>
          <cell r="AA54">
            <v>-10755</v>
          </cell>
          <cell r="AC54">
            <v>19542</v>
          </cell>
          <cell r="AD54">
            <v>13530</v>
          </cell>
        </row>
        <row r="55">
          <cell r="E55" t="str">
            <v>  Assoc company debtors and s/t loans</v>
          </cell>
          <cell r="K55">
            <v>34</v>
          </cell>
          <cell r="Q55">
            <v>34</v>
          </cell>
          <cell r="AC55">
            <v>34</v>
          </cell>
          <cell r="AD55">
            <v>0</v>
          </cell>
        </row>
        <row r="56">
          <cell r="B56" t="str">
            <v>27.0</v>
          </cell>
          <cell r="E56" t="str">
            <v>  Short term loans to affl. cos.</v>
          </cell>
          <cell r="G56">
            <v>245840</v>
          </cell>
          <cell r="I56">
            <v>69189</v>
          </cell>
          <cell r="M56">
            <v>10</v>
          </cell>
          <cell r="O56">
            <v>-170860</v>
          </cell>
          <cell r="Q56">
            <v>144169</v>
          </cell>
          <cell r="Y56" t="str">
            <v>u</v>
          </cell>
          <cell r="AA56">
            <v>-144169</v>
          </cell>
          <cell r="AC56">
            <v>0</v>
          </cell>
          <cell r="AD56">
            <v>0</v>
          </cell>
        </row>
        <row r="57">
          <cell r="E57" t="str">
            <v>  Doubtful debtors</v>
          </cell>
          <cell r="I57">
            <v>10937</v>
          </cell>
          <cell r="Q57">
            <v>10937</v>
          </cell>
          <cell r="W57">
            <v>1550</v>
          </cell>
          <cell r="AC57">
            <v>12487</v>
          </cell>
          <cell r="AD57">
            <v>1550</v>
          </cell>
        </row>
        <row r="58">
          <cell r="E58" t="str">
            <v>  Provision for doubtful debtors</v>
          </cell>
          <cell r="I58">
            <v>-10937</v>
          </cell>
          <cell r="Q58">
            <v>-10937</v>
          </cell>
          <cell r="W58">
            <v>-1550</v>
          </cell>
          <cell r="AC58">
            <v>-12487</v>
          </cell>
          <cell r="AD58">
            <v>-1550</v>
          </cell>
        </row>
        <row r="61">
          <cell r="E61" t="str">
            <v>Total Debtors</v>
          </cell>
          <cell r="G61">
            <v>245943</v>
          </cell>
          <cell r="I61">
            <v>365455</v>
          </cell>
          <cell r="K61">
            <v>108211</v>
          </cell>
          <cell r="Q61">
            <v>449845</v>
          </cell>
          <cell r="S61">
            <v>13354</v>
          </cell>
          <cell r="U61">
            <v>7850</v>
          </cell>
          <cell r="W61">
            <v>8752</v>
          </cell>
          <cell r="AC61">
            <v>324877</v>
          </cell>
        </row>
        <row r="63">
          <cell r="B63" t="str">
            <v>28.0</v>
          </cell>
          <cell r="E63" t="str">
            <v>  Accrued assets and deferred expenses</v>
          </cell>
          <cell r="I63">
            <v>2213</v>
          </cell>
          <cell r="K63">
            <v>493</v>
          </cell>
          <cell r="Q63">
            <v>2706</v>
          </cell>
          <cell r="S63">
            <v>819</v>
          </cell>
          <cell r="U63">
            <v>3</v>
          </cell>
          <cell r="W63">
            <v>23</v>
          </cell>
          <cell r="AC63">
            <v>3551</v>
          </cell>
        </row>
        <row r="64">
          <cell r="Q64">
            <v>0</v>
          </cell>
          <cell r="AC64">
            <v>0</v>
          </cell>
        </row>
        <row r="65">
          <cell r="E65" t="str">
            <v>  Cash in hand and at banks</v>
          </cell>
          <cell r="G65">
            <v>60</v>
          </cell>
          <cell r="I65">
            <v>18911</v>
          </cell>
          <cell r="K65">
            <v>49</v>
          </cell>
          <cell r="Q65">
            <v>19020</v>
          </cell>
          <cell r="S65">
            <v>10</v>
          </cell>
          <cell r="U65">
            <v>83</v>
          </cell>
          <cell r="W65">
            <v>265</v>
          </cell>
          <cell r="AC65">
            <v>19378</v>
          </cell>
        </row>
        <row r="66">
          <cell r="E66" t="str">
            <v>  Cash equivalents</v>
          </cell>
          <cell r="Q66">
            <v>0</v>
          </cell>
          <cell r="U66">
            <v>5800</v>
          </cell>
          <cell r="AC66">
            <v>5800</v>
          </cell>
        </row>
        <row r="67">
          <cell r="Q67">
            <v>0</v>
          </cell>
        </row>
        <row r="70">
          <cell r="E70" t="str">
            <v>            TOTAL CURRENT ASSETS</v>
          </cell>
          <cell r="G70">
            <v>246003</v>
          </cell>
          <cell r="I70">
            <v>425371</v>
          </cell>
          <cell r="K70">
            <v>302567</v>
          </cell>
          <cell r="Q70">
            <v>704024</v>
          </cell>
          <cell r="S70">
            <v>37371</v>
          </cell>
          <cell r="U70">
            <v>19565</v>
          </cell>
          <cell r="W70">
            <v>12971</v>
          </cell>
          <cell r="AC70">
            <v>619007</v>
          </cell>
        </row>
        <row r="73">
          <cell r="E73" t="str">
            <v>    T O T A L   A S S E T S</v>
          </cell>
          <cell r="G73">
            <v>437776</v>
          </cell>
          <cell r="I73">
            <v>471257</v>
          </cell>
          <cell r="K73">
            <v>750772</v>
          </cell>
          <cell r="Q73">
            <v>1206532</v>
          </cell>
          <cell r="S73">
            <v>56448</v>
          </cell>
          <cell r="U73">
            <v>53869</v>
          </cell>
          <cell r="W73">
            <v>94801</v>
          </cell>
          <cell r="AC73">
            <v>1256726</v>
          </cell>
        </row>
        <row r="76">
          <cell r="B76" t="str">
            <v>NESTLE MALAYSIA </v>
          </cell>
        </row>
        <row r="77">
          <cell r="B77" t="str">
            <v>CONSOLIDATED   BALANCE   SHEET  as at 31 Dec 1998</v>
          </cell>
        </row>
        <row r="78">
          <cell r="B78" t="str">
            <v>Currency : RM' 000</v>
          </cell>
        </row>
        <row r="81">
          <cell r="M81" t="str">
            <v> Adj</v>
          </cell>
          <cell r="O81" t="str">
            <v>Eliminations</v>
          </cell>
          <cell r="Q81" t="str">
            <v>NMB</v>
          </cell>
          <cell r="Y81" t="str">
            <v> Adj</v>
          </cell>
          <cell r="AA81" t="str">
            <v>ELIMINATIONS</v>
          </cell>
          <cell r="AC81" t="str">
            <v>CONSOL</v>
          </cell>
        </row>
        <row r="82">
          <cell r="B82" t="str">
            <v>Sch.</v>
          </cell>
          <cell r="G82" t="str">
            <v>NMB</v>
          </cell>
          <cell r="I82" t="str">
            <v>NPS</v>
          </cell>
          <cell r="K82" t="str">
            <v>NFM</v>
          </cell>
          <cell r="M82" t="str">
            <v> ref</v>
          </cell>
          <cell r="Q82" t="str">
            <v>P  &amp;  L</v>
          </cell>
          <cell r="S82" t="str">
            <v>MCM</v>
          </cell>
          <cell r="U82" t="str">
            <v>NAM</v>
          </cell>
          <cell r="W82" t="str">
            <v>NCS</v>
          </cell>
          <cell r="Y82" t="str">
            <v> ref</v>
          </cell>
          <cell r="AC82" t="str">
            <v>BS</v>
          </cell>
        </row>
        <row r="85">
          <cell r="E85" t="str">
            <v>SHAREHOLDERS' FUNDS</v>
          </cell>
        </row>
        <row r="86">
          <cell r="B86" t="str">
            <v>30.0</v>
          </cell>
          <cell r="E86" t="str">
            <v>  Share capital</v>
          </cell>
          <cell r="G86">
            <v>234500</v>
          </cell>
          <cell r="I86">
            <v>25000</v>
          </cell>
          <cell r="K86">
            <v>100000</v>
          </cell>
          <cell r="M86">
            <v>12</v>
          </cell>
          <cell r="O86">
            <v>125000</v>
          </cell>
          <cell r="Q86">
            <v>234500</v>
          </cell>
          <cell r="S86">
            <v>24000</v>
          </cell>
          <cell r="U86">
            <v>42000</v>
          </cell>
          <cell r="W86">
            <v>32500</v>
          </cell>
          <cell r="AC86">
            <v>333000</v>
          </cell>
        </row>
        <row r="87">
          <cell r="AC87">
            <v>0</v>
          </cell>
        </row>
        <row r="88">
          <cell r="B88" t="str">
            <v>31.0</v>
          </cell>
          <cell r="E88" t="str">
            <v>  Revenue reserves</v>
          </cell>
          <cell r="K88">
            <v>725</v>
          </cell>
          <cell r="Q88">
            <v>725</v>
          </cell>
          <cell r="AC88">
            <v>725</v>
          </cell>
        </row>
        <row r="89">
          <cell r="B89" t="str">
            <v>31.0</v>
          </cell>
          <cell r="E89" t="str">
            <v>  Capital reserves</v>
          </cell>
          <cell r="G89">
            <v>33000</v>
          </cell>
          <cell r="I89">
            <v>3500</v>
          </cell>
          <cell r="K89">
            <v>36113</v>
          </cell>
          <cell r="M89">
            <v>12</v>
          </cell>
          <cell r="O89">
            <v>40338</v>
          </cell>
          <cell r="Q89">
            <v>32275</v>
          </cell>
          <cell r="AC89">
            <v>32275</v>
          </cell>
        </row>
        <row r="91">
          <cell r="O91">
            <v>0</v>
          </cell>
        </row>
        <row r="92">
          <cell r="E92" t="str">
            <v>Reserves</v>
          </cell>
          <cell r="G92">
            <v>33000</v>
          </cell>
          <cell r="I92">
            <v>3500</v>
          </cell>
          <cell r="K92">
            <v>36838</v>
          </cell>
          <cell r="Q92">
            <v>33000</v>
          </cell>
          <cell r="S92">
            <v>0</v>
          </cell>
          <cell r="U92">
            <v>0</v>
          </cell>
          <cell r="W92">
            <v>0</v>
          </cell>
          <cell r="AA92">
            <v>0</v>
          </cell>
          <cell r="AC92">
            <v>33000</v>
          </cell>
        </row>
        <row r="94">
          <cell r="B94" t="str">
            <v>31.0</v>
          </cell>
          <cell r="E94" t="str">
            <v>  Profit brought forward</v>
          </cell>
          <cell r="G94">
            <v>3349</v>
          </cell>
          <cell r="I94">
            <v>128945</v>
          </cell>
          <cell r="K94">
            <v>169001</v>
          </cell>
          <cell r="M94" t="str">
            <v>3,12,13</v>
          </cell>
          <cell r="O94">
            <v>16029</v>
          </cell>
          <cell r="Q94">
            <v>285266</v>
          </cell>
          <cell r="S94">
            <v>23413</v>
          </cell>
          <cell r="U94">
            <v>2575</v>
          </cell>
          <cell r="W94">
            <v>-58896</v>
          </cell>
          <cell r="AA94">
            <v>243860</v>
          </cell>
          <cell r="AC94">
            <v>8498</v>
          </cell>
        </row>
        <row r="95">
          <cell r="B95" t="str">
            <v>01.0</v>
          </cell>
          <cell r="E95" t="str">
            <v>  Profit for the year</v>
          </cell>
          <cell r="G95">
            <v>289757</v>
          </cell>
          <cell r="I95">
            <v>53711</v>
          </cell>
          <cell r="K95">
            <v>64996</v>
          </cell>
          <cell r="M95" t="str">
            <v>2,12,13,14</v>
          </cell>
          <cell r="O95">
            <v>283073</v>
          </cell>
          <cell r="Q95">
            <v>125391</v>
          </cell>
          <cell r="S95">
            <v>2667</v>
          </cell>
          <cell r="U95">
            <v>984</v>
          </cell>
          <cell r="W95">
            <v>-33172</v>
          </cell>
          <cell r="AC95">
            <v>95870</v>
          </cell>
        </row>
        <row r="96">
          <cell r="B96" t="str">
            <v>31.0</v>
          </cell>
          <cell r="E96" t="str">
            <v>  Interim dividends</v>
          </cell>
          <cell r="G96">
            <v>-280931</v>
          </cell>
          <cell r="I96">
            <v>-145503</v>
          </cell>
          <cell r="K96">
            <v>-135428</v>
          </cell>
          <cell r="O96">
            <v>-280931</v>
          </cell>
          <cell r="Q96">
            <v>-280931</v>
          </cell>
          <cell r="S96">
            <v>-9360</v>
          </cell>
          <cell r="AA96">
            <v>-243860</v>
          </cell>
          <cell r="AC96">
            <v>-46431</v>
          </cell>
        </row>
        <row r="97">
          <cell r="E97" t="str">
            <v> </v>
          </cell>
        </row>
        <row r="99">
          <cell r="E99" t="str">
            <v>Retained Earnings</v>
          </cell>
          <cell r="G99">
            <v>12175</v>
          </cell>
          <cell r="I99">
            <v>37153</v>
          </cell>
          <cell r="K99">
            <v>98569</v>
          </cell>
          <cell r="Q99">
            <v>129726</v>
          </cell>
          <cell r="S99">
            <v>16720</v>
          </cell>
          <cell r="U99">
            <v>3559</v>
          </cell>
          <cell r="W99">
            <v>-92068</v>
          </cell>
          <cell r="AC99">
            <v>57937</v>
          </cell>
        </row>
        <row r="102">
          <cell r="E102" t="str">
            <v>             SHAREHOLDERS' FUNDS</v>
          </cell>
          <cell r="G102">
            <v>279675</v>
          </cell>
          <cell r="I102">
            <v>65653</v>
          </cell>
          <cell r="K102">
            <v>235407</v>
          </cell>
          <cell r="Q102">
            <v>397226</v>
          </cell>
          <cell r="S102">
            <v>40720</v>
          </cell>
          <cell r="U102">
            <v>45559</v>
          </cell>
          <cell r="W102">
            <v>-59568</v>
          </cell>
          <cell r="AA102">
            <v>0</v>
          </cell>
          <cell r="AC102">
            <v>423937</v>
          </cell>
        </row>
        <row r="104">
          <cell r="E104" t="str">
            <v>OUTSIDE SHAREHOLDERS' INTEREST</v>
          </cell>
        </row>
        <row r="106">
          <cell r="E106" t="str">
            <v>OTHER LIABILITIES</v>
          </cell>
        </row>
        <row r="107">
          <cell r="B107" t="str">
            <v>32.0</v>
          </cell>
          <cell r="E107" t="str">
            <v>  Provision for pensions</v>
          </cell>
          <cell r="I107">
            <v>0</v>
          </cell>
          <cell r="M107">
            <v>0</v>
          </cell>
          <cell r="O107">
            <v>0</v>
          </cell>
          <cell r="Q107">
            <v>0</v>
          </cell>
          <cell r="AC107">
            <v>0</v>
          </cell>
        </row>
        <row r="108">
          <cell r="B108" t="str">
            <v>33.0</v>
          </cell>
          <cell r="E108" t="str">
            <v>  Sundry provisions</v>
          </cell>
        </row>
        <row r="111">
          <cell r="E111" t="str">
            <v>Total Med/Long Term Prov</v>
          </cell>
          <cell r="G111">
            <v>0</v>
          </cell>
          <cell r="I111">
            <v>0</v>
          </cell>
          <cell r="K111">
            <v>0</v>
          </cell>
          <cell r="Q111">
            <v>0</v>
          </cell>
          <cell r="S111">
            <v>0</v>
          </cell>
          <cell r="U111">
            <v>0</v>
          </cell>
          <cell r="W111">
            <v>0</v>
          </cell>
          <cell r="AA111">
            <v>0</v>
          </cell>
          <cell r="AC111">
            <v>0</v>
          </cell>
        </row>
        <row r="113">
          <cell r="B113" t="str">
            <v>35.0</v>
          </cell>
          <cell r="E113" t="str">
            <v>  Medium/Long term creditors</v>
          </cell>
          <cell r="I113">
            <v>366</v>
          </cell>
          <cell r="Q113">
            <v>366</v>
          </cell>
          <cell r="AC113">
            <v>366</v>
          </cell>
        </row>
        <row r="114">
          <cell r="B114" t="str">
            <v>34.0</v>
          </cell>
          <cell r="E114" t="str">
            <v>  Defer. Tax liabilities</v>
          </cell>
          <cell r="I114">
            <v>634</v>
          </cell>
          <cell r="K114">
            <v>27020</v>
          </cell>
          <cell r="Q114">
            <v>27654</v>
          </cell>
          <cell r="AC114">
            <v>27654</v>
          </cell>
        </row>
        <row r="117">
          <cell r="E117" t="str">
            <v>Total Med/Long Term Crs.</v>
          </cell>
          <cell r="G117">
            <v>0</v>
          </cell>
          <cell r="I117">
            <v>1000</v>
          </cell>
          <cell r="K117">
            <v>27020</v>
          </cell>
          <cell r="O117">
            <v>0</v>
          </cell>
          <cell r="Q117">
            <v>28020</v>
          </cell>
          <cell r="S117">
            <v>0</v>
          </cell>
          <cell r="U117">
            <v>0</v>
          </cell>
          <cell r="W117">
            <v>0</v>
          </cell>
          <cell r="AA117">
            <v>0</v>
          </cell>
          <cell r="AC117">
            <v>28020</v>
          </cell>
        </row>
        <row r="119">
          <cell r="B119" t="str">
            <v>41.0</v>
          </cell>
          <cell r="E119" t="str">
            <v>  Accrued liabilities/ deferred income</v>
          </cell>
          <cell r="G119">
            <v>104</v>
          </cell>
          <cell r="I119">
            <v>0</v>
          </cell>
          <cell r="K119">
            <v>551</v>
          </cell>
          <cell r="M119">
            <v>0</v>
          </cell>
          <cell r="O119">
            <v>0</v>
          </cell>
          <cell r="Q119">
            <v>655</v>
          </cell>
          <cell r="S119">
            <v>34</v>
          </cell>
          <cell r="U119">
            <v>29</v>
          </cell>
          <cell r="W119">
            <v>245</v>
          </cell>
          <cell r="AC119">
            <v>963</v>
          </cell>
        </row>
        <row r="120">
          <cell r="B120" t="str">
            <v>35.1</v>
          </cell>
          <cell r="E120" t="str">
            <v>  Suppliers</v>
          </cell>
          <cell r="G120">
            <v>0</v>
          </cell>
          <cell r="I120">
            <v>46188</v>
          </cell>
          <cell r="K120">
            <v>83872</v>
          </cell>
          <cell r="Q120">
            <v>130060</v>
          </cell>
          <cell r="S120">
            <v>7088</v>
          </cell>
          <cell r="U120">
            <v>2941</v>
          </cell>
          <cell r="W120">
            <v>5856</v>
          </cell>
          <cell r="AC120">
            <v>145945</v>
          </cell>
        </row>
        <row r="121">
          <cell r="B121" t="str">
            <v>35.1</v>
          </cell>
          <cell r="E121" t="str">
            <v>  Short term sundry creditors</v>
          </cell>
          <cell r="G121">
            <v>0</v>
          </cell>
          <cell r="I121">
            <v>10986</v>
          </cell>
          <cell r="K121">
            <v>6307</v>
          </cell>
          <cell r="Q121">
            <v>17293</v>
          </cell>
          <cell r="S121">
            <v>1199</v>
          </cell>
          <cell r="U121">
            <v>448</v>
          </cell>
          <cell r="W121">
            <v>1528</v>
          </cell>
          <cell r="AC121">
            <v>20468</v>
          </cell>
        </row>
        <row r="122">
          <cell r="B122" t="str">
            <v>36.0</v>
          </cell>
          <cell r="E122" t="str">
            <v>  Affiliated company creditors</v>
          </cell>
          <cell r="G122">
            <v>0</v>
          </cell>
          <cell r="I122">
            <v>122316</v>
          </cell>
          <cell r="K122">
            <v>36668</v>
          </cell>
          <cell r="M122" t="str">
            <v>9</v>
          </cell>
          <cell r="O122">
            <v>98904</v>
          </cell>
          <cell r="Q122">
            <v>60080</v>
          </cell>
          <cell r="S122">
            <v>1471</v>
          </cell>
          <cell r="U122">
            <v>4889</v>
          </cell>
          <cell r="W122">
            <v>2476</v>
          </cell>
          <cell r="Y122" t="str">
            <v>k-q</v>
          </cell>
          <cell r="AA122">
            <v>10755</v>
          </cell>
          <cell r="AC122">
            <v>58161</v>
          </cell>
        </row>
        <row r="123">
          <cell r="B123" t="str">
            <v>36.0</v>
          </cell>
          <cell r="E123" t="str">
            <v>  Associated company creditors</v>
          </cell>
          <cell r="I123">
            <v>30211</v>
          </cell>
          <cell r="Q123">
            <v>30211</v>
          </cell>
          <cell r="AC123">
            <v>30211</v>
          </cell>
        </row>
        <row r="124">
          <cell r="B124" t="str">
            <v>34.1</v>
          </cell>
          <cell r="E124" t="str">
            <v>  Short term prov for taxes</v>
          </cell>
          <cell r="G124">
            <v>3525</v>
          </cell>
          <cell r="I124">
            <v>28727</v>
          </cell>
          <cell r="K124">
            <v>13538</v>
          </cell>
          <cell r="Q124">
            <v>45790</v>
          </cell>
          <cell r="U124">
            <v>0</v>
          </cell>
          <cell r="W124">
            <v>39</v>
          </cell>
          <cell r="AC124">
            <v>45829</v>
          </cell>
        </row>
        <row r="127">
          <cell r="E127" t="str">
            <v>Total Short Term Crs.</v>
          </cell>
          <cell r="G127">
            <v>3629</v>
          </cell>
          <cell r="I127">
            <v>238428</v>
          </cell>
          <cell r="K127">
            <v>140936</v>
          </cell>
          <cell r="Q127">
            <v>284089</v>
          </cell>
          <cell r="S127">
            <v>9792</v>
          </cell>
          <cell r="U127">
            <v>8307</v>
          </cell>
          <cell r="W127">
            <v>10144</v>
          </cell>
          <cell r="AC127">
            <v>301577</v>
          </cell>
        </row>
        <row r="128">
          <cell r="B128" t="str">
            <v>37.1</v>
          </cell>
          <cell r="E128" t="str">
            <v>  Medium/Long term bank creditors</v>
          </cell>
          <cell r="Q128">
            <v>0</v>
          </cell>
          <cell r="AC128">
            <v>0</v>
          </cell>
        </row>
        <row r="129">
          <cell r="B129" t="str">
            <v>37.1</v>
          </cell>
          <cell r="E129" t="str">
            <v>  Short term financial creditors</v>
          </cell>
          <cell r="G129">
            <v>30000</v>
          </cell>
          <cell r="I129">
            <v>166176</v>
          </cell>
          <cell r="K129">
            <v>176549</v>
          </cell>
          <cell r="Q129">
            <v>372725</v>
          </cell>
          <cell r="S129">
            <v>5936</v>
          </cell>
          <cell r="U129">
            <v>3</v>
          </cell>
          <cell r="W129">
            <v>56</v>
          </cell>
          <cell r="AC129">
            <v>378720</v>
          </cell>
        </row>
        <row r="132">
          <cell r="E132" t="str">
            <v>Med/Long Term Fin Crs.</v>
          </cell>
          <cell r="G132">
            <v>30000</v>
          </cell>
          <cell r="I132">
            <v>166176</v>
          </cell>
        </row>
        <row r="133">
          <cell r="B133" t="str">
            <v>37.2</v>
          </cell>
          <cell r="E133" t="str">
            <v>  Overdrafts</v>
          </cell>
          <cell r="I133" t="str">
            <v> </v>
          </cell>
          <cell r="Q133">
            <v>0</v>
          </cell>
        </row>
        <row r="134">
          <cell r="B134" t="str">
            <v>37.2</v>
          </cell>
          <cell r="E134" t="str">
            <v>  Other short term fin crs.</v>
          </cell>
          <cell r="Q134">
            <v>0</v>
          </cell>
        </row>
        <row r="137">
          <cell r="E137" t="str">
            <v>Total Short Term Fin Crs.</v>
          </cell>
          <cell r="G137">
            <v>0</v>
          </cell>
          <cell r="K137">
            <v>0</v>
          </cell>
          <cell r="O137">
            <v>0</v>
          </cell>
          <cell r="Q137">
            <v>0</v>
          </cell>
          <cell r="S137">
            <v>0</v>
          </cell>
          <cell r="U137">
            <v>0</v>
          </cell>
          <cell r="W137">
            <v>0</v>
          </cell>
          <cell r="AA137">
            <v>0</v>
          </cell>
        </row>
        <row r="138">
          <cell r="B138" t="str">
            <v>38.0</v>
          </cell>
          <cell r="E138" t="str">
            <v>  Medium/Long term loans - aff. cos.</v>
          </cell>
          <cell r="O138" t="str">
            <v> </v>
          </cell>
          <cell r="AA138" t="str">
            <v> </v>
          </cell>
          <cell r="AC138">
            <v>0</v>
          </cell>
        </row>
        <row r="139">
          <cell r="B139" t="str">
            <v>38.0</v>
          </cell>
          <cell r="E139" t="str">
            <v>  Short term loans - aff. cos</v>
          </cell>
          <cell r="G139">
            <v>124472</v>
          </cell>
          <cell r="K139">
            <v>170860</v>
          </cell>
          <cell r="M139">
            <v>10</v>
          </cell>
          <cell r="O139">
            <v>170860</v>
          </cell>
          <cell r="Q139">
            <v>124472</v>
          </cell>
          <cell r="W139">
            <v>144169</v>
          </cell>
          <cell r="Y139" t="str">
            <v>u</v>
          </cell>
          <cell r="AA139">
            <v>144169</v>
          </cell>
          <cell r="AC139">
            <v>124472</v>
          </cell>
        </row>
        <row r="142">
          <cell r="E142" t="str">
            <v>             OTHER LIABILITIES</v>
          </cell>
          <cell r="G142">
            <v>158101</v>
          </cell>
          <cell r="I142">
            <v>405604</v>
          </cell>
          <cell r="K142">
            <v>515365</v>
          </cell>
          <cell r="Q142">
            <v>809306</v>
          </cell>
          <cell r="S142">
            <v>15728</v>
          </cell>
          <cell r="T142">
            <v>0</v>
          </cell>
          <cell r="U142">
            <v>8310</v>
          </cell>
          <cell r="W142">
            <v>154369</v>
          </cell>
          <cell r="AC142">
            <v>832789</v>
          </cell>
        </row>
        <row r="145">
          <cell r="E145" t="str">
            <v>   T O T A L   L I A B I L I T I E S</v>
          </cell>
          <cell r="G145">
            <v>437776</v>
          </cell>
          <cell r="I145">
            <v>471257</v>
          </cell>
          <cell r="K145">
            <v>750772</v>
          </cell>
          <cell r="Q145">
            <v>1206532</v>
          </cell>
          <cell r="S145">
            <v>56448</v>
          </cell>
          <cell r="U145">
            <v>53869</v>
          </cell>
          <cell r="W145">
            <v>94801</v>
          </cell>
          <cell r="AA145">
            <v>0</v>
          </cell>
          <cell r="AC145">
            <v>1256726</v>
          </cell>
        </row>
        <row r="148">
          <cell r="E148" t="str">
            <v>CONTROL : Assets - Liabilities</v>
          </cell>
          <cell r="G148">
            <v>0</v>
          </cell>
          <cell r="I148">
            <v>0</v>
          </cell>
          <cell r="K148">
            <v>0</v>
          </cell>
          <cell r="O148">
            <v>0</v>
          </cell>
          <cell r="Q148">
            <v>0</v>
          </cell>
          <cell r="S148">
            <v>0</v>
          </cell>
          <cell r="U148">
            <v>0</v>
          </cell>
          <cell r="W148">
            <v>0</v>
          </cell>
          <cell r="AA148">
            <v>0</v>
          </cell>
          <cell r="AC148">
            <v>0</v>
          </cell>
        </row>
        <row r="149">
          <cell r="E149" t="str">
            <v>Consolidated Adjustments</v>
          </cell>
        </row>
        <row r="150">
          <cell r="E150" t="str">
            <v>P/L : Con P/L - BS P/L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at diff "/>
      <sheetName val="P&amp;Lcont"/>
      <sheetName val="NesAdj"/>
      <sheetName val="MADJ"/>
      <sheetName val="BScont"/>
      <sheetName val="Analysis"/>
      <sheetName val="Var Analy"/>
      <sheetName val="Validate"/>
      <sheetName val="0110"/>
      <sheetName val="0120"/>
      <sheetName val="0130"/>
      <sheetName val="0140"/>
      <sheetName val="0150"/>
      <sheetName val="01.0"/>
      <sheetName val="02.1 "/>
      <sheetName val="02.2 "/>
      <sheetName val="03.0"/>
      <sheetName val="0350"/>
      <sheetName val="0355"/>
      <sheetName val="0360"/>
      <sheetName val="0500"/>
      <sheetName val="0510"/>
      <sheetName val="04.0"/>
      <sheetName val="10.1"/>
      <sheetName val="10.2"/>
      <sheetName val="10.3"/>
      <sheetName val="10.4"/>
      <sheetName val="10.5"/>
      <sheetName val="10.6"/>
      <sheetName val="11.0"/>
      <sheetName val="1105"/>
      <sheetName val="1120"/>
      <sheetName val="12.0"/>
      <sheetName val="12.1"/>
      <sheetName val="1220"/>
      <sheetName val="1230"/>
      <sheetName val="1300"/>
      <sheetName val="1305"/>
      <sheetName val="1310"/>
      <sheetName val="14.0"/>
      <sheetName val="15.0"/>
      <sheetName val="1510"/>
      <sheetName val="20.0"/>
      <sheetName val="2010"/>
      <sheetName val="2070"/>
      <sheetName val="2090"/>
      <sheetName val="21.1"/>
      <sheetName val="21.2"/>
      <sheetName val="22.1"/>
      <sheetName val="2210"/>
      <sheetName val="2215"/>
      <sheetName val="2220"/>
      <sheetName val="22.3"/>
      <sheetName val="2400"/>
      <sheetName val="2405"/>
      <sheetName val="2425"/>
      <sheetName val="2500"/>
      <sheetName val="22.4"/>
      <sheetName val="22.6"/>
      <sheetName val="22.7"/>
      <sheetName val="24.0"/>
      <sheetName val="2810"/>
      <sheetName val="2600"/>
      <sheetName val="27.0"/>
      <sheetName val="29.0"/>
      <sheetName val="32.1"/>
      <sheetName val="32.2"/>
      <sheetName val="32.3"/>
      <sheetName val="3300"/>
      <sheetName val="2900"/>
      <sheetName val="35.0"/>
      <sheetName val="2720"/>
      <sheetName val="3000"/>
      <sheetName val="3010"/>
      <sheetName val="3100"/>
      <sheetName val="3110"/>
      <sheetName val="3120"/>
      <sheetName val="3400"/>
      <sheetName val="3410"/>
      <sheetName val="3420 "/>
      <sheetName val="3421"/>
      <sheetName val="3426"/>
      <sheetName val="3427"/>
      <sheetName val="3500"/>
      <sheetName val="36.0"/>
      <sheetName val="3715"/>
      <sheetName val="3720"/>
      <sheetName val="3730"/>
      <sheetName val="3610"/>
      <sheetName val="38.0"/>
      <sheetName val="3900"/>
      <sheetName val="3920"/>
      <sheetName val="3930"/>
      <sheetName val="3935"/>
      <sheetName val="3950"/>
      <sheetName val="4200"/>
      <sheetName val="5000"/>
      <sheetName val="5010"/>
      <sheetName val="5020"/>
      <sheetName val="39.0"/>
      <sheetName val="5030"/>
      <sheetName val="5030 (2)"/>
      <sheetName val="Validation"/>
      <sheetName val="NES99"/>
      <sheetName val="TOT99"/>
      <sheetName val="P&amp;L"/>
      <sheetName val="BS"/>
      <sheetName val="FUNDS"/>
      <sheetName val="Contents"/>
      <sheetName val="13.0"/>
      <sheetName val="13.2"/>
      <sheetName val="19.0"/>
      <sheetName val="20.1"/>
      <sheetName val="22.2"/>
      <sheetName val="22.5"/>
      <sheetName val="26.0"/>
      <sheetName val="26.1"/>
      <sheetName val="26.2"/>
      <sheetName val="28.0"/>
      <sheetName val="30.0"/>
      <sheetName val="33.0"/>
      <sheetName val="34.0"/>
      <sheetName val="36.1"/>
      <sheetName val="40.0"/>
      <sheetName val="41.0"/>
      <sheetName val="41.1"/>
      <sheetName val="42.0"/>
      <sheetName val="43.0"/>
      <sheetName val="44.0"/>
      <sheetName val="45.0"/>
      <sheetName val="49.0"/>
      <sheetName val="50.0"/>
      <sheetName val="51.0"/>
      <sheetName val="52.0"/>
      <sheetName val="59.0"/>
      <sheetName val="59.0 (2)"/>
      <sheetName val="100.0"/>
      <sheetName val="100.1"/>
      <sheetName val="100.2"/>
      <sheetName val="200.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&amp;Lcont"/>
      <sheetName val="BScont"/>
      <sheetName val="FOE"/>
      <sheetName val="Nihon"/>
      <sheetName val="Goodwill"/>
      <sheetName val="Goodwill - Local"/>
      <sheetName val="local adj"/>
      <sheetName val="linkage for conso adj"/>
      <sheetName val="conso adj"/>
      <sheetName val="1-conadj"/>
      <sheetName val="2-CONADJ"/>
      <sheetName val="3-CONADJ "/>
      <sheetName val="Companies SCH 1 VEVEY"/>
      <sheetName val="CONSOL SUMMARY"/>
      <sheetName val="01.0"/>
      <sheetName val="02.1 "/>
      <sheetName val="02.2 "/>
      <sheetName val="Analysis"/>
      <sheetName val="03.0"/>
      <sheetName val="04.0"/>
      <sheetName val="05.0"/>
      <sheetName val="10.1"/>
      <sheetName val="10.2"/>
      <sheetName val="10.3"/>
      <sheetName val="10.4"/>
      <sheetName val="10.5"/>
      <sheetName val="10.6"/>
      <sheetName val="11.0"/>
      <sheetName val="11.1"/>
      <sheetName val="12.0"/>
      <sheetName val="12.1"/>
      <sheetName val="13.0"/>
      <sheetName val="14.0"/>
      <sheetName val="15.0"/>
      <sheetName val="19.0"/>
      <sheetName val="20.0"/>
      <sheetName val="20.1"/>
      <sheetName val="21.1"/>
      <sheetName val="21.2"/>
      <sheetName val="22.1"/>
      <sheetName val="22.3"/>
      <sheetName val="22.4"/>
      <sheetName val="22.5"/>
      <sheetName val="22.6"/>
      <sheetName val="22.7"/>
      <sheetName val="24.0"/>
      <sheetName val="25.1"/>
      <sheetName val="25.2"/>
      <sheetName val="25.3"/>
      <sheetName val="25.4"/>
      <sheetName val="25.5"/>
      <sheetName val="26.0"/>
      <sheetName val="26.1"/>
      <sheetName val="26.2"/>
      <sheetName val="27.1"/>
      <sheetName val="28.0"/>
      <sheetName val="29.0"/>
      <sheetName val="30.0"/>
      <sheetName val="31.0"/>
      <sheetName val="32.1"/>
      <sheetName val="32.2"/>
      <sheetName val="32.3"/>
      <sheetName val="33.0"/>
      <sheetName val="35.0"/>
      <sheetName val="35.1"/>
      <sheetName val="35.2"/>
      <sheetName val="35.3"/>
      <sheetName val="35.4"/>
      <sheetName val="35.5"/>
      <sheetName val="36.0"/>
      <sheetName val="36.1"/>
      <sheetName val="37.0"/>
      <sheetName val="39.0"/>
      <sheetName val="40.0"/>
      <sheetName val="49.0"/>
      <sheetName val="50.0"/>
      <sheetName val="51.0"/>
      <sheetName val="52.0"/>
      <sheetName val="53.0"/>
      <sheetName val="54.0 "/>
      <sheetName val="59.0"/>
      <sheetName val="100.1"/>
      <sheetName val="100.2"/>
      <sheetName val="100.3"/>
      <sheetName val="GLOBE AND ITIS COSTS GL01"/>
      <sheetName val="GLOBE AND ITIS COSTS GL02"/>
      <sheetName val="GLOBE AND ITIS COSTS GL03"/>
      <sheetName val="MASB 1 PNL"/>
      <sheetName val="MASB WORKINGS"/>
      <sheetName val="STATEMENT OF CHANGES IN EQUITY"/>
      <sheetName val="CASH 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MD95"/>
      <sheetName val="MCMD95 (1)"/>
      <sheetName val="NAMD95"/>
      <sheetName val="NCSD95"/>
    </sheetNames>
    <sheetDataSet>
      <sheetData sheetId="0">
        <row r="1">
          <cell r="A1" t="str">
            <v>MALAYSIA COCOA MANUFACTURING SDN BHD</v>
          </cell>
        </row>
        <row r="2">
          <cell r="A2" t="str">
            <v>GLOBAL PROFIT AND LOSS ACCOUNT COMPARISON</v>
          </cell>
        </row>
        <row r="5">
          <cell r="A5" t="str">
            <v>(Excluding local sales to affiliated companies)</v>
          </cell>
          <cell r="F5" t="str">
            <v>1995 Actual</v>
          </cell>
          <cell r="J5" t="str">
            <v>1995 LE</v>
          </cell>
          <cell r="N5" t="str">
            <v>1994 Actual</v>
          </cell>
        </row>
        <row r="8">
          <cell r="B8" t="str">
            <v>Amts : RM '000</v>
          </cell>
          <cell r="F8" t="str">
            <v>Amount</v>
          </cell>
          <cell r="H8" t="str">
            <v>%</v>
          </cell>
          <cell r="J8" t="str">
            <v>Amount</v>
          </cell>
          <cell r="L8" t="str">
            <v>%</v>
          </cell>
          <cell r="N8" t="str">
            <v>Amount</v>
          </cell>
          <cell r="P8" t="str">
            <v>%</v>
          </cell>
        </row>
        <row r="11">
          <cell r="B11" t="str">
            <v>GROSS PROCEEDS OF SALES</v>
          </cell>
          <cell r="F11">
            <v>93955</v>
          </cell>
          <cell r="H11">
            <v>100</v>
          </cell>
          <cell r="J11">
            <v>93888</v>
          </cell>
          <cell r="L11">
            <v>100</v>
          </cell>
          <cell r="N11">
            <v>89962</v>
          </cell>
          <cell r="P11">
            <v>100</v>
          </cell>
        </row>
        <row r="14">
          <cell r="C14" t="str">
            <v>Rebates</v>
          </cell>
          <cell r="H14">
            <v>0</v>
          </cell>
          <cell r="L14">
            <v>0</v>
          </cell>
          <cell r="P14">
            <v>0</v>
          </cell>
        </row>
        <row r="17">
          <cell r="B17" t="str">
            <v>NET PROCEEDS OF SALES </v>
          </cell>
          <cell r="F17">
            <v>93955</v>
          </cell>
          <cell r="H17">
            <v>100</v>
          </cell>
          <cell r="J17">
            <v>93888</v>
          </cell>
          <cell r="L17">
            <v>100</v>
          </cell>
          <cell r="N17">
            <v>89962</v>
          </cell>
          <cell r="P17">
            <v>100</v>
          </cell>
        </row>
        <row r="20">
          <cell r="C20" t="str">
            <v>Periodic allowances</v>
          </cell>
          <cell r="H20">
            <v>0</v>
          </cell>
          <cell r="L20">
            <v>0</v>
          </cell>
          <cell r="P20">
            <v>0</v>
          </cell>
        </row>
        <row r="21">
          <cell r="C21" t="str">
            <v>Temporary price promotions</v>
          </cell>
          <cell r="H21">
            <v>0</v>
          </cell>
          <cell r="L21">
            <v>0</v>
          </cell>
          <cell r="P21">
            <v>0</v>
          </cell>
        </row>
        <row r="22">
          <cell r="C22" t="str">
            <v>Discounts to customers</v>
          </cell>
          <cell r="H22">
            <v>0</v>
          </cell>
          <cell r="L22">
            <v>0</v>
          </cell>
          <cell r="P22">
            <v>0</v>
          </cell>
        </row>
        <row r="23">
          <cell r="C23" t="str">
            <v>Cost of good sold (own manuf)</v>
          </cell>
          <cell r="F23">
            <v>83291</v>
          </cell>
          <cell r="H23">
            <v>88.64988558352402</v>
          </cell>
          <cell r="J23">
            <v>84655</v>
          </cell>
          <cell r="L23">
            <v>90.16594239945466</v>
          </cell>
          <cell r="N23">
            <v>73137</v>
          </cell>
          <cell r="P23">
            <v>81.29765901158267</v>
          </cell>
        </row>
        <row r="24">
          <cell r="C24" t="str">
            <v>Cost of good sold (pur)</v>
          </cell>
          <cell r="H24">
            <v>0</v>
          </cell>
          <cell r="L24">
            <v>0</v>
          </cell>
          <cell r="P24">
            <v>0</v>
          </cell>
        </row>
        <row r="25">
          <cell r="C25" t="str">
            <v>Variable distribution costs</v>
          </cell>
          <cell r="F25">
            <v>1006</v>
          </cell>
          <cell r="H25">
            <v>1.0707253472407003</v>
          </cell>
          <cell r="J25">
            <v>952</v>
          </cell>
          <cell r="L25">
            <v>1.0139740967961826</v>
          </cell>
          <cell r="N25">
            <v>777</v>
          </cell>
          <cell r="P25">
            <v>0.8636980058246816</v>
          </cell>
        </row>
        <row r="26">
          <cell r="C26" t="str">
            <v>Other variable expenses</v>
          </cell>
          <cell r="F26">
            <v>356</v>
          </cell>
          <cell r="H26">
            <v>0.37890479484859774</v>
          </cell>
          <cell r="J26">
            <v>201</v>
          </cell>
          <cell r="L26">
            <v>0.21408486707566463</v>
          </cell>
          <cell r="N26">
            <v>105</v>
          </cell>
          <cell r="P26">
            <v>0.11671594673306508</v>
          </cell>
        </row>
        <row r="27">
          <cell r="C27" t="str">
            <v>Royalties &amp; t.a. fees</v>
          </cell>
          <cell r="F27">
            <v>1691</v>
          </cell>
          <cell r="H27">
            <v>1.7997977755308394</v>
          </cell>
          <cell r="J27">
            <v>1690</v>
          </cell>
          <cell r="L27">
            <v>1.8000170415814587</v>
          </cell>
          <cell r="N27">
            <v>1619</v>
          </cell>
          <cell r="P27">
            <v>1.7996487405793558</v>
          </cell>
        </row>
        <row r="28">
          <cell r="C28" t="str">
            <v>Taxes on royalties &amp; t.a. fees</v>
          </cell>
          <cell r="F28">
            <v>188</v>
          </cell>
          <cell r="H28">
            <v>0.2000957905380235</v>
          </cell>
          <cell r="J28">
            <v>188</v>
          </cell>
          <cell r="L28">
            <v>0.20023858214042264</v>
          </cell>
          <cell r="N28">
            <v>180</v>
          </cell>
          <cell r="P28">
            <v>0.20008448011382585</v>
          </cell>
        </row>
        <row r="31">
          <cell r="D31" t="str">
            <v>Total</v>
          </cell>
          <cell r="F31">
            <v>86532</v>
          </cell>
          <cell r="H31">
            <v>91.89931350114415</v>
          </cell>
          <cell r="J31">
            <v>87686</v>
          </cell>
          <cell r="L31">
            <v>93.19401840490796</v>
          </cell>
          <cell r="N31">
            <v>75818</v>
          </cell>
          <cell r="P31">
            <v>84.07772170471978</v>
          </cell>
        </row>
        <row r="34">
          <cell r="B34" t="str">
            <v>MARGINAL CONTRIBUTION</v>
          </cell>
          <cell r="F34">
            <v>7423</v>
          </cell>
          <cell r="H34">
            <v>8.10068649885585</v>
          </cell>
          <cell r="J34">
            <v>6202</v>
          </cell>
          <cell r="L34">
            <v>6.805981595092035</v>
          </cell>
          <cell r="N34">
            <v>14144</v>
          </cell>
          <cell r="P34">
            <v>15.922278295280222</v>
          </cell>
        </row>
        <row r="37">
          <cell r="C37" t="str">
            <v>Media advertising</v>
          </cell>
          <cell r="H37">
            <v>0</v>
          </cell>
          <cell r="L37">
            <v>0</v>
          </cell>
          <cell r="P37">
            <v>0</v>
          </cell>
        </row>
        <row r="38">
          <cell r="C38" t="str">
            <v>Other promotions</v>
          </cell>
          <cell r="H38">
            <v>0</v>
          </cell>
          <cell r="L38">
            <v>0</v>
          </cell>
          <cell r="P38">
            <v>0</v>
          </cell>
        </row>
        <row r="39">
          <cell r="C39" t="str">
            <v>Market research</v>
          </cell>
          <cell r="H39">
            <v>0</v>
          </cell>
          <cell r="L39">
            <v>0</v>
          </cell>
          <cell r="P39">
            <v>0</v>
          </cell>
        </row>
        <row r="40">
          <cell r="H40">
            <v>0</v>
          </cell>
          <cell r="L40">
            <v>0</v>
          </cell>
          <cell r="P40">
            <v>0</v>
          </cell>
        </row>
        <row r="43">
          <cell r="C43" t="str">
            <v>Total product fixed marketing exps.</v>
          </cell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</row>
        <row r="44">
          <cell r="C44" t="str">
            <v>Factory fixed overheads</v>
          </cell>
          <cell r="F44">
            <v>6412</v>
          </cell>
          <cell r="H44">
            <v>6.82454366452025</v>
          </cell>
          <cell r="J44">
            <v>6593</v>
          </cell>
          <cell r="L44">
            <v>7.022196659850034</v>
          </cell>
          <cell r="N44">
            <v>7103</v>
          </cell>
          <cell r="P44">
            <v>7.8955559013805825</v>
          </cell>
        </row>
        <row r="45">
          <cell r="C45" t="str">
            <v>Depreciation of factory fixed assets</v>
          </cell>
          <cell r="F45">
            <v>4450</v>
          </cell>
          <cell r="H45">
            <v>4.736309935607472</v>
          </cell>
          <cell r="J45">
            <v>4240</v>
          </cell>
          <cell r="L45">
            <v>4.516019086571234</v>
          </cell>
          <cell r="N45">
            <v>4646</v>
          </cell>
          <cell r="P45">
            <v>5.16440274782686</v>
          </cell>
        </row>
        <row r="46">
          <cell r="C46" t="str">
            <v>Other product fixed exps</v>
          </cell>
          <cell r="F46">
            <v>14</v>
          </cell>
          <cell r="H46">
            <v>0.014900750359214517</v>
          </cell>
          <cell r="L46">
            <v>0</v>
          </cell>
          <cell r="N46">
            <v>77</v>
          </cell>
          <cell r="P46">
            <v>0.08559169427091438</v>
          </cell>
        </row>
        <row r="47">
          <cell r="C47" t="str">
            <v>Bad goods</v>
          </cell>
          <cell r="F47">
            <v>-17</v>
          </cell>
          <cell r="H47">
            <v>-0.018093768293331914</v>
          </cell>
          <cell r="J47">
            <v>-16</v>
          </cell>
          <cell r="L47">
            <v>-0.017041581458759374</v>
          </cell>
          <cell r="N47">
            <v>-127</v>
          </cell>
          <cell r="P47">
            <v>-0.1411707165247549</v>
          </cell>
        </row>
        <row r="48">
          <cell r="C48" t="str">
            <v>Operational interest</v>
          </cell>
          <cell r="F48">
            <v>515</v>
          </cell>
          <cell r="H48">
            <v>0.5481347453568198</v>
          </cell>
          <cell r="J48">
            <v>712</v>
          </cell>
          <cell r="L48">
            <v>0.7583503749147921</v>
          </cell>
          <cell r="N48">
            <v>675</v>
          </cell>
          <cell r="P48">
            <v>0.7503168004268469</v>
          </cell>
        </row>
        <row r="51">
          <cell r="D51" t="str">
            <v>Total</v>
          </cell>
          <cell r="F51">
            <v>11374</v>
          </cell>
          <cell r="H51">
            <v>12.105795327550423</v>
          </cell>
          <cell r="J51">
            <v>11529</v>
          </cell>
          <cell r="L51">
            <v>12.279524539877302</v>
          </cell>
          <cell r="N51">
            <v>12374</v>
          </cell>
          <cell r="P51">
            <v>13.754696427380447</v>
          </cell>
        </row>
        <row r="54">
          <cell r="B54" t="str">
            <v>PRODUCT CONTRIBUTION</v>
          </cell>
          <cell r="F54">
            <v>-3951</v>
          </cell>
          <cell r="H54">
            <v>-4.005108828694572</v>
          </cell>
          <cell r="J54">
            <v>-5327</v>
          </cell>
          <cell r="L54">
            <v>-5.473542944785267</v>
          </cell>
          <cell r="N54">
            <v>1770</v>
          </cell>
          <cell r="P54">
            <v>2.1675818678997754</v>
          </cell>
        </row>
        <row r="57">
          <cell r="C57" t="str">
            <v>Fixed distribution costs</v>
          </cell>
          <cell r="H57">
            <v>0</v>
          </cell>
          <cell r="L57">
            <v>0</v>
          </cell>
          <cell r="P57">
            <v>0</v>
          </cell>
        </row>
        <row r="58">
          <cell r="C58" t="str">
            <v>Marketing general expenses</v>
          </cell>
          <cell r="H58">
            <v>0</v>
          </cell>
          <cell r="L58">
            <v>0</v>
          </cell>
          <cell r="P58">
            <v>0</v>
          </cell>
        </row>
        <row r="59">
          <cell r="C59" t="str">
            <v>Other general expenses</v>
          </cell>
          <cell r="F59">
            <v>549</v>
          </cell>
          <cell r="H59">
            <v>0.5843222819434836</v>
          </cell>
          <cell r="J59">
            <v>629</v>
          </cell>
          <cell r="L59">
            <v>0.6699471710974778</v>
          </cell>
          <cell r="N59">
            <v>660</v>
          </cell>
          <cell r="P59">
            <v>0.7336430937506948</v>
          </cell>
        </row>
        <row r="60">
          <cell r="C60" t="str">
            <v>Bad debts</v>
          </cell>
          <cell r="H60">
            <v>0</v>
          </cell>
          <cell r="L60">
            <v>0</v>
          </cell>
          <cell r="P60">
            <v>0</v>
          </cell>
        </row>
        <row r="61">
          <cell r="C61" t="str">
            <v>General provision for risks</v>
          </cell>
          <cell r="H61">
            <v>0</v>
          </cell>
          <cell r="L61">
            <v>0</v>
          </cell>
          <cell r="P61">
            <v>0</v>
          </cell>
        </row>
        <row r="64">
          <cell r="D64" t="str">
            <v>Total</v>
          </cell>
          <cell r="F64">
            <v>549</v>
          </cell>
          <cell r="H64">
            <v>0.5843222819434836</v>
          </cell>
          <cell r="J64">
            <v>629</v>
          </cell>
          <cell r="L64">
            <v>0.6699471710974778</v>
          </cell>
          <cell r="N64">
            <v>660</v>
          </cell>
          <cell r="P64">
            <v>0.7336430937506948</v>
          </cell>
        </row>
        <row r="67">
          <cell r="B67" t="str">
            <v>OPERATING PROFIT/(LOSS)</v>
          </cell>
          <cell r="F67">
            <v>-4500</v>
          </cell>
          <cell r="H67">
            <v>-4.789526901176095</v>
          </cell>
          <cell r="J67">
            <v>-5956</v>
          </cell>
          <cell r="L67">
            <v>-6.143490115882745</v>
          </cell>
          <cell r="N67">
            <v>1110</v>
          </cell>
          <cell r="P67">
            <v>1.4339387741490806</v>
          </cell>
        </row>
        <row r="70">
          <cell r="C70" t="str">
            <v>Operational taxes</v>
          </cell>
          <cell r="H70">
            <v>0</v>
          </cell>
          <cell r="L70">
            <v>0</v>
          </cell>
          <cell r="N70">
            <v>-157</v>
          </cell>
          <cell r="P70">
            <v>-0.1745181298770592</v>
          </cell>
        </row>
        <row r="73">
          <cell r="B73" t="str">
            <v>NET OPERATING PROFIT/(LOSS)</v>
          </cell>
          <cell r="F73">
            <v>-4500</v>
          </cell>
          <cell r="H73">
            <v>-4.789526901176095</v>
          </cell>
          <cell r="J73">
            <v>-5956</v>
          </cell>
          <cell r="L73">
            <v>-6.143490115882745</v>
          </cell>
          <cell r="N73">
            <v>1267</v>
          </cell>
          <cell r="P73">
            <v>1.6084569040261398</v>
          </cell>
        </row>
        <row r="76">
          <cell r="C76" t="str">
            <v>Non operating dr &amp; cr</v>
          </cell>
          <cell r="F76">
            <v>724</v>
          </cell>
          <cell r="H76">
            <v>0.7705816614336651</v>
          </cell>
          <cell r="J76">
            <v>1084</v>
          </cell>
          <cell r="L76">
            <v>1.1545671438309475</v>
          </cell>
          <cell r="N76">
            <v>1624</v>
          </cell>
          <cell r="P76">
            <v>1.8052066428047397</v>
          </cell>
        </row>
        <row r="77">
          <cell r="C77" t="str">
            <v>Diff.technical/book depn</v>
          </cell>
          <cell r="F77">
            <v>-1321</v>
          </cell>
          <cell r="H77">
            <v>-1.405992230323027</v>
          </cell>
          <cell r="J77">
            <v>-1323</v>
          </cell>
          <cell r="L77">
            <v>-1.4091257668711656</v>
          </cell>
          <cell r="N77">
            <v>-1243</v>
          </cell>
          <cell r="P77">
            <v>-1.381694493230475</v>
          </cell>
        </row>
        <row r="78">
          <cell r="C78" t="str">
            <v>Variation fty fix overhead</v>
          </cell>
          <cell r="F78">
            <v>-34</v>
          </cell>
          <cell r="H78">
            <v>-0.03618753658666383</v>
          </cell>
          <cell r="J78">
            <v>-109</v>
          </cell>
          <cell r="L78">
            <v>-0.11609577368779822</v>
          </cell>
          <cell r="N78">
            <v>4</v>
          </cell>
          <cell r="P78">
            <v>0.004446321780307241</v>
          </cell>
        </row>
        <row r="79">
          <cell r="C79" t="str">
            <v>Variation fty tech depn</v>
          </cell>
          <cell r="F79">
            <v>-30</v>
          </cell>
          <cell r="H79">
            <v>-0.03193017934117397</v>
          </cell>
          <cell r="J79">
            <v>-41</v>
          </cell>
          <cell r="L79">
            <v>-0.043669052488070896</v>
          </cell>
          <cell r="N79">
            <v>71</v>
          </cell>
          <cell r="P79">
            <v>0.07892221160045353</v>
          </cell>
        </row>
        <row r="80">
          <cell r="C80" t="str">
            <v>Structural interest</v>
          </cell>
          <cell r="F80">
            <v>-537</v>
          </cell>
          <cell r="H80">
            <v>-0.5715502102070139</v>
          </cell>
          <cell r="J80">
            <v>-770</v>
          </cell>
          <cell r="L80">
            <v>-0.8201261077027948</v>
          </cell>
          <cell r="N80">
            <v>-1035</v>
          </cell>
          <cell r="P80">
            <v>-1.1504857606544987</v>
          </cell>
        </row>
        <row r="81">
          <cell r="C81" t="str">
            <v>Tax difference</v>
          </cell>
          <cell r="H81">
            <v>0</v>
          </cell>
          <cell r="L81">
            <v>0</v>
          </cell>
          <cell r="N81">
            <v>157</v>
          </cell>
          <cell r="P81">
            <v>0.1745181298770592</v>
          </cell>
        </row>
        <row r="84">
          <cell r="D84" t="str">
            <v>Total</v>
          </cell>
          <cell r="F84">
            <v>-1198</v>
          </cell>
          <cell r="H84">
            <v>-1.2750784950242136</v>
          </cell>
          <cell r="J84">
            <v>-1159</v>
          </cell>
          <cell r="L84">
            <v>-1.234449556918882</v>
          </cell>
          <cell r="N84">
            <v>-422</v>
          </cell>
          <cell r="P84">
            <v>-0.4690869478224141</v>
          </cell>
        </row>
        <row r="87">
          <cell r="B87" t="str">
            <v>NET PROFIT/(LOSS)</v>
          </cell>
          <cell r="F87">
            <v>-3302</v>
          </cell>
          <cell r="H87">
            <v>-3.5144484061518813</v>
          </cell>
          <cell r="J87">
            <v>-4797</v>
          </cell>
          <cell r="L87">
            <v>-4.909040558963863</v>
          </cell>
          <cell r="N87">
            <v>1689</v>
          </cell>
          <cell r="P87">
            <v>2.077543851848554</v>
          </cell>
        </row>
        <row r="90">
          <cell r="C90" t="str">
            <v>Goodwill depreciation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</row>
        <row r="93">
          <cell r="B93" t="str">
            <v>NET PROFIT/(LOSS) PER  B/S</v>
          </cell>
          <cell r="F93">
            <v>-3302</v>
          </cell>
          <cell r="H93">
            <v>-3.5144484061518813</v>
          </cell>
          <cell r="J93">
            <v>-4797</v>
          </cell>
          <cell r="L93">
            <v>-4.909040558963863</v>
          </cell>
          <cell r="N93">
            <v>1689</v>
          </cell>
          <cell r="P93">
            <v>2.077543851848554</v>
          </cell>
        </row>
        <row r="96">
          <cell r="B96" t="str">
            <v>NET PROFIT BEFORE TAX</v>
          </cell>
          <cell r="F96">
            <v>-3302</v>
          </cell>
          <cell r="J96">
            <v>-4797</v>
          </cell>
          <cell r="N96">
            <v>1689</v>
          </cell>
        </row>
        <row r="97">
          <cell r="B97" t="str">
            <v>Taxes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</row>
        <row r="99">
          <cell r="C99">
            <v>35083.620367476855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1">
          <cell r="A1" t="str">
            <v>                                                                                                                           </v>
          </cell>
          <cell r="B1" t="str">
            <v>NESTLÉ FOODS (M) SDN BHD</v>
          </cell>
        </row>
        <row r="2">
          <cell r="B2" t="str">
            <v>CONSOLIDATED PROFIT AND LOSS ACCOUNT for the period ended 30 June 1996</v>
          </cell>
        </row>
        <row r="5">
          <cell r="B5" t="str">
            <v>Amts : RM'000</v>
          </cell>
          <cell r="I5" t="str">
            <v> Adj</v>
          </cell>
          <cell r="K5" t="str">
            <v>ADJUSTMENTS</v>
          </cell>
          <cell r="O5" t="str">
            <v>CONSOL</v>
          </cell>
        </row>
        <row r="6">
          <cell r="E6" t="str">
            <v>NFM</v>
          </cell>
          <cell r="G6" t="str">
            <v>SNF</v>
          </cell>
          <cell r="I6" t="str">
            <v> ref</v>
          </cell>
          <cell r="K6" t="str">
            <v>DEBIT</v>
          </cell>
          <cell r="M6" t="str">
            <v>CREDIT</v>
          </cell>
          <cell r="O6" t="str">
            <v>P  &amp;  L</v>
          </cell>
        </row>
        <row r="9">
          <cell r="B9" t="str">
            <v> GROSS PROCEEDS OF SALES</v>
          </cell>
          <cell r="I9" t="str">
            <v>1,2</v>
          </cell>
          <cell r="K9">
            <v>31895</v>
          </cell>
          <cell r="O9">
            <v>-31895</v>
          </cell>
        </row>
        <row r="12">
          <cell r="B12" t="str">
            <v>  Rebates</v>
          </cell>
          <cell r="M12">
            <v>1782</v>
          </cell>
          <cell r="O12">
            <v>-1782</v>
          </cell>
        </row>
        <row r="15">
          <cell r="B15" t="str">
            <v> NET PROCEEDS OF SALES</v>
          </cell>
          <cell r="E15">
            <v>0</v>
          </cell>
          <cell r="G15">
            <v>0</v>
          </cell>
          <cell r="K15">
            <v>31895</v>
          </cell>
          <cell r="M15">
            <v>1782</v>
          </cell>
          <cell r="O15" t="e">
            <v>#REF!</v>
          </cell>
        </row>
        <row r="18">
          <cell r="B18" t="str">
            <v>  Periodic allowances</v>
          </cell>
          <cell r="M18">
            <v>102</v>
          </cell>
          <cell r="O18">
            <v>-102</v>
          </cell>
        </row>
        <row r="19">
          <cell r="B19" t="str">
            <v>  Temporary price promotions</v>
          </cell>
          <cell r="M19">
            <v>1392</v>
          </cell>
          <cell r="O19" t="e">
            <v>#REF!</v>
          </cell>
        </row>
        <row r="20">
          <cell r="B20" t="str">
            <v>  Discount to customers</v>
          </cell>
          <cell r="O20" t="e">
            <v>#REF!</v>
          </cell>
        </row>
        <row r="21">
          <cell r="B21" t="str">
            <v>  Cost of goods sold ( own manuf.)</v>
          </cell>
          <cell r="I21" t="str">
            <v>1,3,4</v>
          </cell>
          <cell r="K21">
            <v>0</v>
          </cell>
          <cell r="M21">
            <v>287</v>
          </cell>
          <cell r="O21" t="e">
            <v>#REF!</v>
          </cell>
        </row>
        <row r="22">
          <cell r="B22" t="str">
            <v>  Cost of goods sold ( purchased )</v>
          </cell>
          <cell r="M22">
            <v>16194</v>
          </cell>
          <cell r="O22" t="e">
            <v>#REF!</v>
          </cell>
        </row>
        <row r="23">
          <cell r="B23" t="str">
            <v>  Variable distribution costs</v>
          </cell>
          <cell r="M23">
            <v>1216</v>
          </cell>
          <cell r="O23" t="e">
            <v>#REF!</v>
          </cell>
        </row>
        <row r="24">
          <cell r="B24" t="str">
            <v>  Other variable expenses            </v>
          </cell>
          <cell r="M24">
            <v>-447</v>
          </cell>
          <cell r="O24" t="e">
            <v>#REF!</v>
          </cell>
        </row>
        <row r="25">
          <cell r="B25" t="str">
            <v>  Net royalties/technical assist.</v>
          </cell>
          <cell r="O25" t="e">
            <v>#REF!</v>
          </cell>
        </row>
        <row r="26">
          <cell r="B26" t="str">
            <v>  Taxes on royalties/technical assist.</v>
          </cell>
          <cell r="O26" t="e">
            <v>#REF!</v>
          </cell>
        </row>
        <row r="29">
          <cell r="C29" t="str">
            <v>Total  </v>
          </cell>
          <cell r="G29">
            <v>0</v>
          </cell>
          <cell r="K29">
            <v>0</v>
          </cell>
          <cell r="M29">
            <v>18744</v>
          </cell>
          <cell r="O29" t="e">
            <v>#REF!</v>
          </cell>
        </row>
        <row r="32">
          <cell r="B32" t="str">
            <v> MARGINAL CONTRIBUTION</v>
          </cell>
          <cell r="G32">
            <v>0</v>
          </cell>
          <cell r="K32">
            <v>31895</v>
          </cell>
          <cell r="M32">
            <v>20526</v>
          </cell>
          <cell r="O32" t="e">
            <v>#REF!</v>
          </cell>
        </row>
        <row r="35">
          <cell r="B35" t="str">
            <v>  Media advertising                 </v>
          </cell>
          <cell r="M35">
            <v>3467</v>
          </cell>
          <cell r="O35" t="e">
            <v>#REF!</v>
          </cell>
        </row>
        <row r="36">
          <cell r="B36" t="str">
            <v>  Other promotions                   </v>
          </cell>
          <cell r="M36">
            <v>2232</v>
          </cell>
          <cell r="O36" t="e">
            <v>#REF!</v>
          </cell>
        </row>
        <row r="37">
          <cell r="B37" t="str">
            <v>  Market research                    </v>
          </cell>
          <cell r="M37">
            <v>290</v>
          </cell>
          <cell r="O37" t="e">
            <v>#REF!</v>
          </cell>
        </row>
        <row r="40">
          <cell r="B40" t="str">
            <v>  Total prod. fixed marketing exps</v>
          </cell>
          <cell r="G40">
            <v>0</v>
          </cell>
          <cell r="M40">
            <v>5989</v>
          </cell>
          <cell r="O40" t="e">
            <v>#REF!</v>
          </cell>
        </row>
        <row r="41">
          <cell r="B41" t="str">
            <v>  Factory fixed overheads</v>
          </cell>
          <cell r="O41" t="e">
            <v>#REF!</v>
          </cell>
        </row>
        <row r="42">
          <cell r="B42" t="str">
            <v>  Depreciation of fty fixed assets</v>
          </cell>
          <cell r="O42" t="e">
            <v>#REF!</v>
          </cell>
        </row>
        <row r="43">
          <cell r="B43" t="str">
            <v>  Other product fixed expenses      </v>
          </cell>
          <cell r="M43">
            <v>84</v>
          </cell>
          <cell r="O43" t="e">
            <v>#REF!</v>
          </cell>
        </row>
        <row r="44">
          <cell r="B44" t="str">
            <v>  Bad goods (incl inventory diff)</v>
          </cell>
          <cell r="M44">
            <v>157</v>
          </cell>
          <cell r="O44" t="e">
            <v>#REF!</v>
          </cell>
        </row>
        <row r="45">
          <cell r="B45" t="str">
            <v>  Operational interest               </v>
          </cell>
          <cell r="M45">
            <v>107</v>
          </cell>
          <cell r="O45" t="e">
            <v>#REF!</v>
          </cell>
        </row>
        <row r="48">
          <cell r="C48" t="str">
            <v>Total  </v>
          </cell>
          <cell r="G48">
            <v>0</v>
          </cell>
          <cell r="M48">
            <v>6337</v>
          </cell>
          <cell r="O48" t="e">
            <v>#REF!</v>
          </cell>
        </row>
        <row r="51">
          <cell r="B51" t="str">
            <v> PRODUCT CONTRIBUTION</v>
          </cell>
          <cell r="G51">
            <v>0</v>
          </cell>
          <cell r="K51">
            <v>31895</v>
          </cell>
          <cell r="M51">
            <v>26863</v>
          </cell>
          <cell r="O51" t="e">
            <v>#REF!</v>
          </cell>
        </row>
        <row r="54">
          <cell r="B54" t="str">
            <v>  Fixed distribution costs           </v>
          </cell>
          <cell r="M54">
            <v>33</v>
          </cell>
          <cell r="O54" t="e">
            <v>#REF!</v>
          </cell>
        </row>
        <row r="55">
          <cell r="B55" t="str">
            <v>  Marketing general expenses       </v>
          </cell>
          <cell r="M55">
            <v>1034</v>
          </cell>
          <cell r="O55" t="e">
            <v>#REF!</v>
          </cell>
        </row>
        <row r="56">
          <cell r="B56" t="str">
            <v>  Other general expenses            </v>
          </cell>
          <cell r="M56">
            <v>350</v>
          </cell>
          <cell r="O56" t="e">
            <v>#REF!</v>
          </cell>
        </row>
        <row r="57">
          <cell r="B57" t="str">
            <v>  Bad debts</v>
          </cell>
          <cell r="M57">
            <v>5</v>
          </cell>
          <cell r="O57" t="e">
            <v>#REF!</v>
          </cell>
        </row>
        <row r="60">
          <cell r="C60" t="str">
            <v>Total  </v>
          </cell>
          <cell r="E60">
            <v>0</v>
          </cell>
          <cell r="G60">
            <v>0</v>
          </cell>
          <cell r="K60">
            <v>0</v>
          </cell>
          <cell r="M60">
            <v>1422</v>
          </cell>
          <cell r="O60" t="e">
            <v>#REF!</v>
          </cell>
        </row>
        <row r="63">
          <cell r="B63" t="str">
            <v> OPERATING PROFIT/(LOSS)</v>
          </cell>
          <cell r="E63">
            <v>0</v>
          </cell>
          <cell r="G63">
            <v>0</v>
          </cell>
          <cell r="K63">
            <v>31895</v>
          </cell>
          <cell r="M63">
            <v>28285</v>
          </cell>
          <cell r="O63" t="e">
            <v>#REF!</v>
          </cell>
        </row>
        <row r="66">
          <cell r="B66" t="str">
            <v>  Operational taxes                  </v>
          </cell>
          <cell r="G66">
            <v>0</v>
          </cell>
          <cell r="I66">
            <v>2</v>
          </cell>
          <cell r="O66" t="e">
            <v>#REF!</v>
          </cell>
        </row>
        <row r="69">
          <cell r="B69" t="str">
            <v> NET OPERATING PROFIT/(LOSS) </v>
          </cell>
          <cell r="E69">
            <v>0</v>
          </cell>
          <cell r="G69">
            <v>0</v>
          </cell>
          <cell r="K69">
            <v>31895</v>
          </cell>
          <cell r="M69">
            <v>28285</v>
          </cell>
          <cell r="O69" t="e">
            <v>#REF!</v>
          </cell>
        </row>
        <row r="72">
          <cell r="B72" t="str">
            <v>  Depreciation of raw materials     </v>
          </cell>
          <cell r="G72" t="str">
            <v>-</v>
          </cell>
          <cell r="O72" t="e">
            <v>#REF!</v>
          </cell>
        </row>
        <row r="73">
          <cell r="B73" t="str">
            <v>  Depreciation of manuf. goods       </v>
          </cell>
          <cell r="G73" t="str">
            <v>-</v>
          </cell>
          <cell r="O73" t="e">
            <v>#REF!</v>
          </cell>
        </row>
        <row r="74">
          <cell r="B74" t="str">
            <v>  Non operating debits and credits     </v>
          </cell>
          <cell r="I74">
            <v>5</v>
          </cell>
          <cell r="K74">
            <v>102358</v>
          </cell>
          <cell r="M74">
            <v>3897</v>
          </cell>
          <cell r="O74" t="e">
            <v>#REF!</v>
          </cell>
        </row>
        <row r="75">
          <cell r="B75" t="str">
            <v>  Diff.technical/book depreciation</v>
          </cell>
          <cell r="O75" t="e">
            <v>#REF!</v>
          </cell>
        </row>
        <row r="76">
          <cell r="B76" t="str">
            <v>  Variation factory fixed overhead</v>
          </cell>
          <cell r="O76" t="e">
            <v>#REF!</v>
          </cell>
        </row>
        <row r="77">
          <cell r="B77" t="str">
            <v>  Variation factory tech. depreciation</v>
          </cell>
          <cell r="O77" t="e">
            <v>#REF!</v>
          </cell>
        </row>
        <row r="78">
          <cell r="B78" t="str">
            <v>  Structural interest               </v>
          </cell>
          <cell r="E78">
            <v>0</v>
          </cell>
          <cell r="G78">
            <v>0</v>
          </cell>
          <cell r="O78" t="e">
            <v>#REF!</v>
          </cell>
        </row>
        <row r="79">
          <cell r="B79" t="str">
            <v>  Tax difference                     </v>
          </cell>
          <cell r="E79">
            <v>0</v>
          </cell>
          <cell r="G79">
            <v>0</v>
          </cell>
          <cell r="I79">
            <v>2</v>
          </cell>
          <cell r="O79" t="e">
            <v>#REF!</v>
          </cell>
        </row>
        <row r="83">
          <cell r="C83" t="str">
            <v>Total  </v>
          </cell>
          <cell r="E83">
            <v>0</v>
          </cell>
          <cell r="G83">
            <v>0</v>
          </cell>
          <cell r="K83">
            <v>102358</v>
          </cell>
          <cell r="M83">
            <v>3897</v>
          </cell>
          <cell r="O83" t="e">
            <v>#REF!</v>
          </cell>
        </row>
        <row r="86">
          <cell r="B86" t="str">
            <v>NET PROFIT/ (LOSS)</v>
          </cell>
          <cell r="E86">
            <v>0</v>
          </cell>
          <cell r="G86">
            <v>0</v>
          </cell>
          <cell r="O86" t="e">
            <v>#REF!</v>
          </cell>
        </row>
        <row r="89">
          <cell r="B89" t="str">
            <v>Goodwill depreciation</v>
          </cell>
        </row>
        <row r="92">
          <cell r="B92" t="str">
            <v> NET PROFIT PER BALANCE SHEET</v>
          </cell>
          <cell r="E92">
            <v>0</v>
          </cell>
          <cell r="G92">
            <v>0</v>
          </cell>
          <cell r="K92">
            <v>134253</v>
          </cell>
          <cell r="M92">
            <v>32182</v>
          </cell>
          <cell r="O92" t="e">
            <v>#REF!</v>
          </cell>
        </row>
        <row r="95">
          <cell r="B95" t="str">
            <v>  Dividend Received from Subs</v>
          </cell>
          <cell r="I95">
            <v>12</v>
          </cell>
          <cell r="M95">
            <v>101773</v>
          </cell>
          <cell r="O95" t="e">
            <v>#REF!</v>
          </cell>
        </row>
        <row r="96">
          <cell r="B96" t="str">
            <v>  1995 Amortisation of Goodwill </v>
          </cell>
          <cell r="I96">
            <v>11</v>
          </cell>
          <cell r="M96">
            <v>585</v>
          </cell>
          <cell r="O96" t="e">
            <v>#REF!</v>
          </cell>
        </row>
        <row r="97">
          <cell r="B97" t="str">
            <v>  1994 Unrealised Profits </v>
          </cell>
          <cell r="I97">
            <v>4</v>
          </cell>
          <cell r="K97">
            <v>287</v>
          </cell>
          <cell r="O97" t="e">
            <v>#REF!</v>
          </cell>
        </row>
        <row r="98">
          <cell r="B98" t="str">
            <v>  1995 Unrealised Profits </v>
          </cell>
          <cell r="I98">
            <v>3</v>
          </cell>
          <cell r="M98">
            <v>0</v>
          </cell>
          <cell r="O98" t="e">
            <v>#REF!</v>
          </cell>
        </row>
        <row r="101">
          <cell r="K101">
            <v>134540</v>
          </cell>
          <cell r="M101">
            <v>134540</v>
          </cell>
        </row>
        <row r="104">
          <cell r="B104" t="str">
            <v>Net Profit before tax</v>
          </cell>
          <cell r="E104">
            <v>0</v>
          </cell>
          <cell r="G104">
            <v>0</v>
          </cell>
          <cell r="K104">
            <v>31895</v>
          </cell>
          <cell r="M104">
            <v>31895</v>
          </cell>
          <cell r="O104" t="e">
            <v>#REF!</v>
          </cell>
        </row>
        <row r="105">
          <cell r="B105" t="str">
            <v>Interest</v>
          </cell>
          <cell r="E105">
            <v>0</v>
          </cell>
          <cell r="G105">
            <v>0</v>
          </cell>
        </row>
        <row r="106">
          <cell r="B106" t="str">
            <v>Taxes</v>
          </cell>
          <cell r="E106">
            <v>0</v>
          </cell>
          <cell r="G106">
            <v>0</v>
          </cell>
          <cell r="O106" t="e">
            <v>#REF!</v>
          </cell>
        </row>
        <row r="109">
          <cell r="B109" t="str">
            <v>RECONCILIATION OF CONSOLIDATED COGS :</v>
          </cell>
          <cell r="G109" t="str">
            <v>RM'000</v>
          </cell>
          <cell r="I109" t="str">
            <v>RECONCILIATION OF CON NPAT :</v>
          </cell>
          <cell r="O109" t="str">
            <v>RM'000</v>
          </cell>
        </row>
        <row r="112">
          <cell r="B112" t="str">
            <v>SAMBR 477 Con. COGS  :</v>
          </cell>
          <cell r="G112">
            <v>699071</v>
          </cell>
          <cell r="I112" t="str">
            <v>  Net profit after tax :</v>
          </cell>
        </row>
        <row r="114">
          <cell r="B114" t="str">
            <v>Sales tax for Upali reclassified to COGS (purch)</v>
          </cell>
          <cell r="G114">
            <v>-55</v>
          </cell>
        </row>
        <row r="115">
          <cell r="B115" t="str">
            <v>Reclassification of Makro packing</v>
          </cell>
          <cell r="G115">
            <v>618</v>
          </cell>
          <cell r="K115" t="str">
            <v>NMB</v>
          </cell>
          <cell r="O115">
            <v>0</v>
          </cell>
        </row>
        <row r="116">
          <cell r="B116" t="str">
            <v>NWTC refund</v>
          </cell>
          <cell r="G116">
            <v>-60</v>
          </cell>
          <cell r="K116" t="str">
            <v>NPS</v>
          </cell>
          <cell r="O116">
            <v>0</v>
          </cell>
        </row>
        <row r="117">
          <cell r="B117" t="str">
            <v>COGS re Bouillon mass to NAM</v>
          </cell>
          <cell r="G117">
            <v>3485</v>
          </cell>
          <cell r="K117" t="str">
            <v>NFM</v>
          </cell>
          <cell r="O117" t="e">
            <v>#REF!</v>
          </cell>
        </row>
        <row r="118">
          <cell r="B118" t="str">
            <v>Reversal of provision for coffee beans</v>
          </cell>
          <cell r="G118">
            <v>-5000</v>
          </cell>
        </row>
        <row r="119">
          <cell r="B119" t="str">
            <v>Sugar rebate</v>
          </cell>
          <cell r="G119">
            <v>-411</v>
          </cell>
          <cell r="O119" t="e">
            <v>#REF!</v>
          </cell>
        </row>
        <row r="120">
          <cell r="B120" t="str">
            <v>FIEU provision</v>
          </cell>
          <cell r="G120">
            <v>327</v>
          </cell>
          <cell r="I120" t="str">
            <v>  Less :</v>
          </cell>
        </row>
        <row r="121">
          <cell r="B121" t="str">
            <v>Sales tax</v>
          </cell>
          <cell r="G121">
            <v>11814</v>
          </cell>
          <cell r="K121" t="str">
            <v>Dividends from subs</v>
          </cell>
          <cell r="O121">
            <v>-101773</v>
          </cell>
        </row>
        <row r="122">
          <cell r="B122" t="str">
            <v>Sundry out - Bonus pack</v>
          </cell>
          <cell r="G122">
            <v>-1880</v>
          </cell>
          <cell r="K122" t="str">
            <v>Amort. of con goodwill</v>
          </cell>
          <cell r="O122">
            <v>-585</v>
          </cell>
        </row>
        <row r="123">
          <cell r="K123" t="str">
            <v>Unrealised profit</v>
          </cell>
          <cell r="O123">
            <v>-242</v>
          </cell>
        </row>
        <row r="124">
          <cell r="B124" t="str">
            <v>Adj. Con COGS</v>
          </cell>
          <cell r="G124">
            <v>707909</v>
          </cell>
        </row>
        <row r="125">
          <cell r="I125" t="str">
            <v>  Con Net Profit after tax</v>
          </cell>
          <cell r="O125" t="e">
            <v>#REF!</v>
          </cell>
        </row>
        <row r="126">
          <cell r="B126" t="str">
            <v>GL CON. COGS per worksheet above </v>
          </cell>
          <cell r="G126" t="e">
            <v>#REF!</v>
          </cell>
        </row>
        <row r="127">
          <cell r="I127" t="str">
            <v>Control</v>
          </cell>
          <cell r="O127" t="e">
            <v>#REF!</v>
          </cell>
        </row>
        <row r="128">
          <cell r="C128" t="str">
            <v>Differences  :</v>
          </cell>
          <cell r="G128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10"/>
      <sheetName val="0120"/>
    </sheetNames>
    <sheetDataSet>
      <sheetData sheetId="0">
        <row r="14">
          <cell r="A14" t="str">
            <v>GROSS PROCEEDS OF SALES</v>
          </cell>
          <cell r="C14">
            <v>3001</v>
          </cell>
          <cell r="D14">
            <v>1977156</v>
          </cell>
          <cell r="E14">
            <v>106.96522957568936</v>
          </cell>
          <cell r="G14">
            <v>106.377138489203</v>
          </cell>
        </row>
        <row r="16">
          <cell r="A16" t="str">
            <v>REBATES</v>
          </cell>
          <cell r="C16">
            <v>3002</v>
          </cell>
          <cell r="D16">
            <v>128746</v>
          </cell>
          <cell r="E16">
            <v>6.965229575689376</v>
          </cell>
          <cell r="G16">
            <v>6.377138489202999</v>
          </cell>
        </row>
        <row r="18">
          <cell r="A18" t="str">
            <v>NET PROCEEDS OF SALES</v>
          </cell>
          <cell r="C18">
            <v>3030</v>
          </cell>
          <cell r="D18">
            <v>1848410</v>
          </cell>
          <cell r="E18">
            <v>100</v>
          </cell>
          <cell r="G18">
            <v>100</v>
          </cell>
        </row>
        <row r="20">
          <cell r="A20" t="str">
            <v>PERIODIC ALLOWANCES</v>
          </cell>
          <cell r="C20">
            <v>3035</v>
          </cell>
          <cell r="D20">
            <v>5537</v>
          </cell>
          <cell r="E20">
            <v>0.2995547524629276</v>
          </cell>
          <cell r="F20">
            <v>0</v>
          </cell>
          <cell r="G20">
            <v>0</v>
          </cell>
        </row>
        <row r="21">
          <cell r="A21" t="str">
            <v>TEMPORARY PRICE PROMOTIONS</v>
          </cell>
          <cell r="C21">
            <v>3040</v>
          </cell>
          <cell r="D21">
            <v>73928</v>
          </cell>
          <cell r="E21">
            <v>3.999545555369209</v>
          </cell>
          <cell r="F21">
            <v>0</v>
          </cell>
          <cell r="G21">
            <v>0</v>
          </cell>
        </row>
        <row r="22">
          <cell r="A22" t="str">
            <v>DISCOUNT TO CUSTOMERS</v>
          </cell>
          <cell r="C22">
            <v>3045</v>
          </cell>
          <cell r="D22">
            <v>249</v>
          </cell>
          <cell r="E22">
            <v>0.01347103726986978</v>
          </cell>
          <cell r="F22">
            <v>0</v>
          </cell>
          <cell r="G22">
            <v>0.014160001754336501</v>
          </cell>
        </row>
        <row r="23">
          <cell r="A23" t="str">
            <v>COST OF GOODS SOLD (OWN MANUFACTURE)</v>
          </cell>
          <cell r="C23">
            <v>3075</v>
          </cell>
          <cell r="D23">
            <v>858058</v>
          </cell>
          <cell r="E23">
            <v>46.4214108341764</v>
          </cell>
          <cell r="F23">
            <v>0</v>
          </cell>
          <cell r="G23">
            <v>0</v>
          </cell>
        </row>
        <row r="24">
          <cell r="A24" t="str">
            <v>COST OF GOODS SOLD (PURCHASED)</v>
          </cell>
          <cell r="C24">
            <v>3100</v>
          </cell>
          <cell r="D24">
            <v>224736</v>
          </cell>
          <cell r="E24">
            <v>12.158341493499819</v>
          </cell>
          <cell r="F24">
            <v>0</v>
          </cell>
          <cell r="G24">
            <v>0</v>
          </cell>
        </row>
        <row r="25">
          <cell r="A25" t="str">
            <v>COST OF GOODS SOLD (AFF. COS)</v>
          </cell>
          <cell r="C25">
            <v>3101</v>
          </cell>
          <cell r="E25">
            <v>0</v>
          </cell>
          <cell r="G25">
            <v>0</v>
          </cell>
        </row>
        <row r="26">
          <cell r="A26" t="str">
            <v>EXPORT SUBSIDIES</v>
          </cell>
          <cell r="C26">
            <v>3110</v>
          </cell>
          <cell r="E26">
            <v>0</v>
          </cell>
          <cell r="G26">
            <v>0</v>
          </cell>
        </row>
        <row r="27">
          <cell r="A27" t="str">
            <v>VARIABLE DISTRIBUTION COSTS</v>
          </cell>
          <cell r="C27">
            <v>3115</v>
          </cell>
          <cell r="D27">
            <v>62165</v>
          </cell>
          <cell r="E27">
            <v>3.3631607706082525</v>
          </cell>
          <cell r="F27">
            <v>0</v>
          </cell>
          <cell r="G27">
            <v>0</v>
          </cell>
        </row>
        <row r="28">
          <cell r="A28" t="str">
            <v>COMMISSION TO AGENTS/SALESMEN</v>
          </cell>
          <cell r="C28">
            <v>3120</v>
          </cell>
          <cell r="E28">
            <v>0</v>
          </cell>
          <cell r="G28">
            <v>0</v>
          </cell>
        </row>
        <row r="29">
          <cell r="A29" t="str">
            <v>OTHER VARIABLE EXPENSES</v>
          </cell>
          <cell r="C29">
            <v>3125</v>
          </cell>
          <cell r="D29">
            <v>-23612</v>
          </cell>
          <cell r="E29">
            <v>-1.2774222169323906</v>
          </cell>
          <cell r="F29">
            <v>0</v>
          </cell>
          <cell r="G29">
            <v>0</v>
          </cell>
        </row>
        <row r="30">
          <cell r="A30" t="str">
            <v>NET ROYALTIES/TECHNICAL ASSISTANCE</v>
          </cell>
          <cell r="C30">
            <v>3130</v>
          </cell>
          <cell r="D30">
            <v>89210.90000000001</v>
          </cell>
          <cell r="E30">
            <v>4.826358870596891</v>
          </cell>
          <cell r="F30">
            <v>0</v>
          </cell>
          <cell r="G30">
            <v>0</v>
          </cell>
        </row>
        <row r="31">
          <cell r="A31" t="str">
            <v>ROYALTIES/TECHNICAL ASSISTANCE (AFF COS)</v>
          </cell>
          <cell r="C31">
            <v>3131</v>
          </cell>
          <cell r="E31">
            <v>0</v>
          </cell>
          <cell r="G31">
            <v>0</v>
          </cell>
        </row>
        <row r="32">
          <cell r="A32" t="str">
            <v>TAXES ON ROYALTIES/TECHNICAL ASSISTANCE</v>
          </cell>
          <cell r="C32">
            <v>3135</v>
          </cell>
          <cell r="D32">
            <v>9912.1</v>
          </cell>
          <cell r="E32">
            <v>0.5362500743882581</v>
          </cell>
          <cell r="F32">
            <v>0</v>
          </cell>
          <cell r="G32">
            <v>0</v>
          </cell>
        </row>
        <row r="33">
          <cell r="A33" t="str">
            <v> </v>
          </cell>
        </row>
        <row r="34">
          <cell r="A34" t="str">
            <v>TOTAL</v>
          </cell>
          <cell r="C34">
            <v>3150</v>
          </cell>
          <cell r="D34">
            <v>1300184</v>
          </cell>
          <cell r="E34">
            <v>70.34067117143924</v>
          </cell>
          <cell r="F34">
            <v>0</v>
          </cell>
          <cell r="G34">
            <v>0</v>
          </cell>
        </row>
        <row r="36">
          <cell r="A36" t="str">
            <v>MARGINAL CONTRIBUTION</v>
          </cell>
          <cell r="C36">
            <v>3190</v>
          </cell>
          <cell r="D36">
            <v>548226</v>
          </cell>
          <cell r="E36">
            <v>29.65932882856076</v>
          </cell>
          <cell r="F36">
            <v>0</v>
          </cell>
          <cell r="G36">
            <v>100</v>
          </cell>
        </row>
        <row r="38">
          <cell r="A38" t="str">
            <v>MEDIA ADVERTISING</v>
          </cell>
          <cell r="C38">
            <v>3205</v>
          </cell>
          <cell r="D38">
            <v>49798</v>
          </cell>
          <cell r="E38">
            <v>2.694099252871387</v>
          </cell>
          <cell r="F38">
            <v>0</v>
          </cell>
          <cell r="G38">
            <v>0</v>
          </cell>
        </row>
        <row r="39">
          <cell r="A39" t="str">
            <v>OTHER PROMOTIONS</v>
          </cell>
          <cell r="C39">
            <v>3210</v>
          </cell>
          <cell r="D39">
            <v>54013</v>
          </cell>
          <cell r="E39">
            <v>2.9221330765360496</v>
          </cell>
          <cell r="F39">
            <v>0</v>
          </cell>
          <cell r="G39">
            <v>0</v>
          </cell>
        </row>
        <row r="40">
          <cell r="A40" t="str">
            <v>MARKET RESEARCH</v>
          </cell>
          <cell r="C40">
            <v>3215</v>
          </cell>
          <cell r="D40">
            <v>2953</v>
          </cell>
          <cell r="E40">
            <v>0.15975892794347574</v>
          </cell>
          <cell r="F40">
            <v>0</v>
          </cell>
          <cell r="G40">
            <v>0</v>
          </cell>
        </row>
        <row r="41">
          <cell r="A41" t="str">
            <v>PRODUCT RESERVE (BUDGET)</v>
          </cell>
          <cell r="C41">
            <v>3220</v>
          </cell>
          <cell r="E41">
            <v>0</v>
          </cell>
          <cell r="G41">
            <v>0</v>
          </cell>
        </row>
        <row r="43">
          <cell r="A43" t="str">
            <v>TOTAL PRODUCT FIXED MARKETING EXP.</v>
          </cell>
          <cell r="C43">
            <v>3225</v>
          </cell>
          <cell r="D43">
            <v>106764</v>
          </cell>
          <cell r="E43">
            <v>5.7759912573509125</v>
          </cell>
          <cell r="F43">
            <v>0</v>
          </cell>
          <cell r="G43">
            <v>0</v>
          </cell>
        </row>
        <row r="45">
          <cell r="A45" t="str">
            <v>FACTORY FIXED OVERHEADS</v>
          </cell>
          <cell r="C45">
            <v>3250</v>
          </cell>
          <cell r="D45">
            <v>66273</v>
          </cell>
          <cell r="E45">
            <v>3.5854058352854614</v>
          </cell>
          <cell r="F45">
            <v>0</v>
          </cell>
          <cell r="G45">
            <v>0</v>
          </cell>
        </row>
        <row r="46">
          <cell r="A46" t="str">
            <v>FACTORY FIXED OVERHEADS (AFF. COS)</v>
          </cell>
          <cell r="C46">
            <v>3251</v>
          </cell>
          <cell r="E46">
            <v>0</v>
          </cell>
          <cell r="G46">
            <v>0</v>
          </cell>
        </row>
        <row r="47">
          <cell r="A47" t="str">
            <v>DEPRECIATION OF FACTORY FIXED ASSETS</v>
          </cell>
          <cell r="C47">
            <v>3255</v>
          </cell>
          <cell r="D47">
            <v>45434</v>
          </cell>
          <cell r="E47">
            <v>2.4580044470653157</v>
          </cell>
          <cell r="F47">
            <v>0</v>
          </cell>
          <cell r="G47">
            <v>0</v>
          </cell>
        </row>
        <row r="48">
          <cell r="A48" t="str">
            <v>DEPR. OF FACTORY FIXED ASSETS (AFF.COS)</v>
          </cell>
          <cell r="C48">
            <v>3259</v>
          </cell>
          <cell r="E48">
            <v>0</v>
          </cell>
          <cell r="G48">
            <v>0</v>
          </cell>
        </row>
        <row r="49">
          <cell r="A49" t="str">
            <v>OTHER PRODUCT FIXED EXPENSES</v>
          </cell>
          <cell r="C49">
            <v>3260</v>
          </cell>
          <cell r="D49">
            <v>13994</v>
          </cell>
          <cell r="E49">
            <v>0.7570831146769386</v>
          </cell>
          <cell r="F49">
            <v>0</v>
          </cell>
          <cell r="G49">
            <v>0</v>
          </cell>
        </row>
        <row r="50">
          <cell r="A50" t="str">
            <v>BAD GOODS (INCL. INVENTORY DIFF.)</v>
          </cell>
          <cell r="C50">
            <v>3261</v>
          </cell>
          <cell r="D50">
            <v>23349</v>
          </cell>
          <cell r="E50">
            <v>1.2631937719445363</v>
          </cell>
          <cell r="F50">
            <v>0</v>
          </cell>
          <cell r="G50">
            <v>0</v>
          </cell>
        </row>
        <row r="51">
          <cell r="A51" t="str">
            <v>OPERATIONAL INTEREST</v>
          </cell>
          <cell r="C51">
            <v>3265</v>
          </cell>
          <cell r="D51">
            <v>21598</v>
          </cell>
          <cell r="E51">
            <v>1.1684637066451706</v>
          </cell>
          <cell r="F51">
            <v>0</v>
          </cell>
          <cell r="G51">
            <v>0</v>
          </cell>
        </row>
        <row r="52">
          <cell r="A52" t="str">
            <v>OPERATIONAL INTEREST (AFF. COS)</v>
          </cell>
          <cell r="C52">
            <v>3266</v>
          </cell>
          <cell r="E52">
            <v>0</v>
          </cell>
          <cell r="G52">
            <v>0</v>
          </cell>
        </row>
        <row r="54">
          <cell r="A54" t="str">
            <v>TOTAL</v>
          </cell>
          <cell r="C54">
            <v>3270</v>
          </cell>
          <cell r="D54">
            <v>277412</v>
          </cell>
          <cell r="E54">
            <v>15.008142132968336</v>
          </cell>
          <cell r="F54">
            <v>0</v>
          </cell>
          <cell r="G54">
            <v>0</v>
          </cell>
        </row>
        <row r="56">
          <cell r="A56" t="str">
            <v>PRODUCT CONTRIBUTION</v>
          </cell>
          <cell r="C56">
            <v>3290</v>
          </cell>
          <cell r="D56">
            <v>270814</v>
          </cell>
          <cell r="E56">
            <v>14.651186695592427</v>
          </cell>
          <cell r="F56">
            <v>0</v>
          </cell>
          <cell r="G56">
            <v>100</v>
          </cell>
        </row>
        <row r="58">
          <cell r="A58" t="str">
            <v>FIXED DISTRIBUTION COSTS</v>
          </cell>
          <cell r="C58">
            <v>3305</v>
          </cell>
          <cell r="D58">
            <v>10793</v>
          </cell>
          <cell r="E58">
            <v>0.5839072500148776</v>
          </cell>
          <cell r="F58">
            <v>0</v>
          </cell>
          <cell r="G58">
            <v>0</v>
          </cell>
        </row>
        <row r="59">
          <cell r="A59" t="str">
            <v>FIXED DISTRIBUTION COSTS (AFF. COS)</v>
          </cell>
          <cell r="C59">
            <v>3306</v>
          </cell>
          <cell r="E59">
            <v>0</v>
          </cell>
          <cell r="G59">
            <v>0</v>
          </cell>
        </row>
        <row r="60">
          <cell r="A60" t="str">
            <v>MARKETING GENERAL EXPENSES</v>
          </cell>
          <cell r="C60">
            <v>3310</v>
          </cell>
          <cell r="D60">
            <v>75589</v>
          </cell>
          <cell r="E60">
            <v>4.089406571052959</v>
          </cell>
          <cell r="F60">
            <v>0</v>
          </cell>
          <cell r="G60">
            <v>0</v>
          </cell>
        </row>
        <row r="61">
          <cell r="A61" t="str">
            <v>OTHER GENERAL EXPENSES</v>
          </cell>
          <cell r="C61">
            <v>3315</v>
          </cell>
          <cell r="D61">
            <v>52713</v>
          </cell>
          <cell r="E61">
            <v>2.8518023598660474</v>
          </cell>
          <cell r="F61">
            <v>0</v>
          </cell>
          <cell r="G61">
            <v>0</v>
          </cell>
        </row>
        <row r="62">
          <cell r="A62" t="str">
            <v>OTHER GENERAL EXPENSES (AFF. COS)</v>
          </cell>
          <cell r="C62">
            <v>3316</v>
          </cell>
          <cell r="E62">
            <v>0</v>
          </cell>
          <cell r="G62">
            <v>0</v>
          </cell>
        </row>
        <row r="63">
          <cell r="A63" t="str">
            <v>BAD DEBTS</v>
          </cell>
          <cell r="C63">
            <v>3320</v>
          </cell>
          <cell r="D63">
            <v>6888</v>
          </cell>
          <cell r="E63">
            <v>0.372644597248446</v>
          </cell>
          <cell r="F63">
            <v>0</v>
          </cell>
          <cell r="G63">
            <v>0</v>
          </cell>
        </row>
        <row r="64">
          <cell r="A64" t="str">
            <v>GENERAL PROVISION FOR RISKS (BUDGET)</v>
          </cell>
          <cell r="C64">
            <v>3335</v>
          </cell>
          <cell r="E64">
            <v>0</v>
          </cell>
          <cell r="G64">
            <v>0</v>
          </cell>
        </row>
        <row r="65">
          <cell r="A65" t="str">
            <v>REBATES GRANTED (AFF. COS)</v>
          </cell>
          <cell r="C65">
            <v>3317</v>
          </cell>
          <cell r="E65">
            <v>0</v>
          </cell>
          <cell r="G65">
            <v>0</v>
          </cell>
        </row>
        <row r="67">
          <cell r="A67" t="str">
            <v>TOTAL</v>
          </cell>
          <cell r="C67">
            <v>3340</v>
          </cell>
          <cell r="D67">
            <v>145983</v>
          </cell>
          <cell r="E67">
            <v>7.897760778182329</v>
          </cell>
          <cell r="F67">
            <v>0</v>
          </cell>
          <cell r="G67">
            <v>0</v>
          </cell>
        </row>
        <row r="69">
          <cell r="A69" t="str">
            <v>INTEGRATED OPERATING PROFIT/LOSS</v>
          </cell>
          <cell r="C69">
            <v>3341</v>
          </cell>
          <cell r="D69">
            <v>124831</v>
          </cell>
          <cell r="E69">
            <v>6.753425917410098</v>
          </cell>
          <cell r="F69">
            <v>0</v>
          </cell>
          <cell r="G69">
            <v>0</v>
          </cell>
        </row>
        <row r="70">
          <cell r="A70" t="str">
            <v>OPERATING PROFIT/LOSS</v>
          </cell>
          <cell r="C70">
            <v>3390</v>
          </cell>
          <cell r="D70">
            <v>124831</v>
          </cell>
          <cell r="E70">
            <v>6.753425917410098</v>
          </cell>
          <cell r="F70">
            <v>0</v>
          </cell>
          <cell r="G7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00"/>
    </sheetNames>
    <sheetDataSet>
      <sheetData sheetId="0">
        <row r="2">
          <cell r="A2" t="str">
            <v>COUNTRY : 341 MALAYSIA</v>
          </cell>
          <cell r="I2" t="str">
            <v>SCHEDULE : 01.00</v>
          </cell>
        </row>
        <row r="3">
          <cell r="A3" t="str">
            <v>COMPANY : 341007 NESTLE MALAYSIA CONSOLIDATED</v>
          </cell>
          <cell r="I3" t="str">
            <v>VERSION : 1</v>
          </cell>
        </row>
        <row r="5">
          <cell r="A5" t="str">
            <v>GLOBAL INCOME STATEMENT</v>
          </cell>
        </row>
        <row r="8">
          <cell r="A8" t="str">
            <v>Intermediate Closing 1998</v>
          </cell>
        </row>
        <row r="9">
          <cell r="I9" t="str">
            <v>Amounts in : Thousands MYR</v>
          </cell>
        </row>
        <row r="11">
          <cell r="F11" t="str">
            <v>ACT 1997</v>
          </cell>
        </row>
        <row r="14">
          <cell r="A14" t="str">
            <v>GROSS PROCEEDS OF SALES</v>
          </cell>
          <cell r="C14">
            <v>3001</v>
          </cell>
          <cell r="D14">
            <v>1028501</v>
          </cell>
          <cell r="E14">
            <v>106.34733201325592</v>
          </cell>
          <cell r="G14" t="str">
            <v/>
          </cell>
        </row>
        <row r="16">
          <cell r="A16" t="str">
            <v>REBATES</v>
          </cell>
          <cell r="C16">
            <v>3002</v>
          </cell>
          <cell r="D16">
            <v>61386</v>
          </cell>
          <cell r="E16">
            <v>6.3473320132559214</v>
          </cell>
          <cell r="G16" t="str">
            <v/>
          </cell>
        </row>
        <row r="18">
          <cell r="A18" t="str">
            <v>NET PROCEEDS OF SALES</v>
          </cell>
          <cell r="C18">
            <v>3030</v>
          </cell>
          <cell r="D18">
            <v>967115</v>
          </cell>
          <cell r="E18">
            <v>100</v>
          </cell>
          <cell r="F18">
            <v>0</v>
          </cell>
          <cell r="G18" t="str">
            <v/>
          </cell>
        </row>
        <row r="20">
          <cell r="A20" t="str">
            <v>PERIODIC ALLOWANCES</v>
          </cell>
          <cell r="C20">
            <v>3035</v>
          </cell>
          <cell r="D20">
            <v>1684</v>
          </cell>
          <cell r="E20">
            <v>0.17412613804976657</v>
          </cell>
          <cell r="G20" t="str">
            <v/>
          </cell>
        </row>
        <row r="21">
          <cell r="A21" t="str">
            <v>TEMPORARY PRICE PROMOTIONS</v>
          </cell>
          <cell r="C21">
            <v>3040</v>
          </cell>
          <cell r="D21">
            <v>24733</v>
          </cell>
          <cell r="E21">
            <v>2.557400102366316</v>
          </cell>
          <cell r="G21" t="str">
            <v/>
          </cell>
        </row>
        <row r="22">
          <cell r="A22" t="str">
            <v>DISCOUNT TO CUSTOMERS</v>
          </cell>
          <cell r="C22">
            <v>3045</v>
          </cell>
          <cell r="D22">
            <v>125</v>
          </cell>
          <cell r="E22">
            <v>0.01292503993837341</v>
          </cell>
          <cell r="G22" t="str">
            <v/>
          </cell>
        </row>
        <row r="23">
          <cell r="A23" t="str">
            <v>COST OF GOODS SOLD (OWN MANUFACTURE)</v>
          </cell>
          <cell r="C23">
            <v>3075</v>
          </cell>
          <cell r="D23">
            <v>0</v>
          </cell>
          <cell r="E23">
            <v>0</v>
          </cell>
          <cell r="G23" t="str">
            <v/>
          </cell>
        </row>
        <row r="24">
          <cell r="A24" t="str">
            <v>COST OF GOODS SOLD (PURCHASED)</v>
          </cell>
          <cell r="C24">
            <v>3100</v>
          </cell>
          <cell r="D24">
            <v>592780</v>
          </cell>
          <cell r="E24">
            <v>61.29364139735192</v>
          </cell>
          <cell r="G24" t="str">
            <v/>
          </cell>
        </row>
        <row r="25">
          <cell r="A25" t="str">
            <v>COST OF GOODS SOLD (AFF. COS)</v>
          </cell>
          <cell r="C25">
            <v>3101</v>
          </cell>
          <cell r="E25">
            <v>0</v>
          </cell>
          <cell r="G25" t="str">
            <v/>
          </cell>
        </row>
        <row r="26">
          <cell r="A26" t="str">
            <v>EXPORT SUBSIDIES</v>
          </cell>
          <cell r="C26">
            <v>3110</v>
          </cell>
          <cell r="E26">
            <v>0</v>
          </cell>
          <cell r="G26" t="str">
            <v/>
          </cell>
        </row>
        <row r="27">
          <cell r="A27" t="str">
            <v>VARIABLE DISTRIBUTION COSTS</v>
          </cell>
          <cell r="C27">
            <v>3115</v>
          </cell>
          <cell r="D27">
            <v>32156</v>
          </cell>
          <cell r="E27">
            <v>3.3249406740666827</v>
          </cell>
          <cell r="G27" t="str">
            <v/>
          </cell>
        </row>
        <row r="28">
          <cell r="A28" t="str">
            <v>COMMISSION TO AGENTS/SALESMEN</v>
          </cell>
          <cell r="C28">
            <v>3120</v>
          </cell>
          <cell r="E28">
            <v>0</v>
          </cell>
          <cell r="G28" t="str">
            <v/>
          </cell>
        </row>
        <row r="29">
          <cell r="A29" t="str">
            <v>OTHER VARIABLE EXPENSES</v>
          </cell>
          <cell r="C29">
            <v>3125</v>
          </cell>
          <cell r="D29">
            <v>-12112</v>
          </cell>
          <cell r="E29">
            <v>-1.25238466986863</v>
          </cell>
          <cell r="G29" t="str">
            <v/>
          </cell>
        </row>
        <row r="30">
          <cell r="A30" t="str">
            <v>NET ROYALTIES/TECHNICAL ASSISTANCE</v>
          </cell>
          <cell r="C30">
            <v>3130</v>
          </cell>
          <cell r="D30">
            <v>45645</v>
          </cell>
          <cell r="E30">
            <v>4.719707583896434</v>
          </cell>
          <cell r="G30" t="str">
            <v/>
          </cell>
        </row>
        <row r="31">
          <cell r="A31" t="str">
            <v>ROYALTIES/TECH. ASSIST. (AFF. COS)</v>
          </cell>
          <cell r="C31">
            <v>3131</v>
          </cell>
          <cell r="E31">
            <v>0</v>
          </cell>
          <cell r="G31" t="str">
            <v/>
          </cell>
        </row>
        <row r="32">
          <cell r="A32" t="str">
            <v>TAXES ON ROYALTIES/TECH. ASSISTANCE</v>
          </cell>
          <cell r="C32">
            <v>3135</v>
          </cell>
          <cell r="D32">
            <v>5072</v>
          </cell>
          <cell r="E32">
            <v>0.5244464205394395</v>
          </cell>
          <cell r="G32" t="str">
            <v/>
          </cell>
        </row>
        <row r="33">
          <cell r="A33" t="str">
            <v>TOTAL</v>
          </cell>
          <cell r="C33">
            <v>3150</v>
          </cell>
          <cell r="D33">
            <v>690083</v>
          </cell>
          <cell r="E33">
            <v>71.3548026863403</v>
          </cell>
          <cell r="F33">
            <v>0</v>
          </cell>
          <cell r="G33" t="str">
            <v/>
          </cell>
        </row>
        <row r="35">
          <cell r="A35" t="str">
            <v>MARGINAL CONTRIBUTION</v>
          </cell>
          <cell r="C35">
            <v>3190</v>
          </cell>
          <cell r="D35">
            <v>277032</v>
          </cell>
          <cell r="E35">
            <v>28.645197313659697</v>
          </cell>
          <cell r="F35">
            <v>0</v>
          </cell>
          <cell r="G35" t="str">
            <v/>
          </cell>
        </row>
        <row r="37">
          <cell r="A37" t="str">
            <v>MEDIA ADVERTISING</v>
          </cell>
          <cell r="C37">
            <v>3205</v>
          </cell>
          <cell r="D37">
            <v>21531</v>
          </cell>
          <cell r="E37">
            <v>2.2263122793049432</v>
          </cell>
          <cell r="G37" t="str">
            <v/>
          </cell>
        </row>
        <row r="38">
          <cell r="A38" t="str">
            <v>OTHER PROMOTIONS</v>
          </cell>
          <cell r="C38">
            <v>3210</v>
          </cell>
          <cell r="D38">
            <v>22121</v>
          </cell>
          <cell r="E38">
            <v>2.2873184678140657</v>
          </cell>
          <cell r="G38" t="str">
            <v/>
          </cell>
        </row>
        <row r="39">
          <cell r="A39" t="str">
            <v>MARKET RESEARCH</v>
          </cell>
          <cell r="C39">
            <v>3215</v>
          </cell>
          <cell r="D39">
            <v>1085</v>
          </cell>
          <cell r="E39">
            <v>0.11218934666508118</v>
          </cell>
          <cell r="G39" t="str">
            <v/>
          </cell>
        </row>
        <row r="40">
          <cell r="A40" t="str">
            <v>PRODUCT RESERVE (BUDGET)</v>
          </cell>
          <cell r="C40">
            <v>3220</v>
          </cell>
          <cell r="E40">
            <v>0</v>
          </cell>
          <cell r="G40" t="str">
            <v/>
          </cell>
        </row>
        <row r="41">
          <cell r="A41" t="str">
            <v>TOTAL PRODUCT FIXED MARKETING EXP.</v>
          </cell>
          <cell r="C41">
            <v>3225</v>
          </cell>
          <cell r="D41">
            <v>44737</v>
          </cell>
          <cell r="E41">
            <v>4.62582009378409</v>
          </cell>
          <cell r="F41">
            <v>0</v>
          </cell>
          <cell r="G41" t="str">
            <v/>
          </cell>
        </row>
        <row r="43">
          <cell r="A43" t="str">
            <v>FACTORY FIXED OVERHEADS</v>
          </cell>
          <cell r="C43">
            <v>3250</v>
          </cell>
          <cell r="D43">
            <v>31995</v>
          </cell>
          <cell r="E43">
            <v>3.3082932226260584</v>
          </cell>
          <cell r="G43" t="str">
            <v/>
          </cell>
        </row>
        <row r="44">
          <cell r="A44" t="str">
            <v>FACTORY FIXED OVERHEADS (AFF. COS)</v>
          </cell>
          <cell r="C44">
            <v>3251</v>
          </cell>
          <cell r="E44">
            <v>0</v>
          </cell>
          <cell r="G44" t="str">
            <v/>
          </cell>
        </row>
        <row r="45">
          <cell r="A45" t="str">
            <v>DEPRECIATION OF FACTORY FIXED ASSETS</v>
          </cell>
          <cell r="C45">
            <v>3255</v>
          </cell>
          <cell r="D45">
            <v>21984</v>
          </cell>
          <cell r="E45">
            <v>2.2731526240416082</v>
          </cell>
          <cell r="G45" t="str">
            <v/>
          </cell>
        </row>
        <row r="46">
          <cell r="A46" t="str">
            <v>DEPR. OF FACTORY FIXED ASSETS (AFF.COS)</v>
          </cell>
          <cell r="C46">
            <v>3259</v>
          </cell>
          <cell r="E46">
            <v>0</v>
          </cell>
          <cell r="G46" t="str">
            <v/>
          </cell>
        </row>
        <row r="47">
          <cell r="A47" t="str">
            <v>OTHER PRODUCT FIXED EXPENSES</v>
          </cell>
          <cell r="C47">
            <v>3260</v>
          </cell>
          <cell r="D47">
            <v>2952</v>
          </cell>
          <cell r="E47">
            <v>0.30523774318462643</v>
          </cell>
          <cell r="G47" t="str">
            <v/>
          </cell>
        </row>
        <row r="48">
          <cell r="A48" t="str">
            <v>BAD GOODS (INCL. INVENTORY DIFF.)</v>
          </cell>
          <cell r="C48">
            <v>3261</v>
          </cell>
          <cell r="D48">
            <v>10226</v>
          </cell>
          <cell r="E48">
            <v>1.0573716672784519</v>
          </cell>
          <cell r="G48" t="str">
            <v/>
          </cell>
        </row>
        <row r="49">
          <cell r="A49" t="str">
            <v>OPERATIONAL INTEREST</v>
          </cell>
          <cell r="C49">
            <v>3265</v>
          </cell>
          <cell r="D49">
            <v>11603</v>
          </cell>
          <cell r="E49">
            <v>1.1997539072395733</v>
          </cell>
          <cell r="G49" t="str">
            <v/>
          </cell>
        </row>
        <row r="50">
          <cell r="A50" t="str">
            <v>OPERATIONAL INTEREST (AFF. COS)</v>
          </cell>
          <cell r="C50">
            <v>3266</v>
          </cell>
          <cell r="E50">
            <v>0</v>
          </cell>
          <cell r="G50" t="str">
            <v/>
          </cell>
        </row>
        <row r="51">
          <cell r="A51" t="str">
            <v>TOTAL</v>
          </cell>
          <cell r="C51">
            <v>3270</v>
          </cell>
          <cell r="D51">
            <v>123497</v>
          </cell>
          <cell r="E51">
            <v>12.769629258154408</v>
          </cell>
          <cell r="F51">
            <v>0</v>
          </cell>
          <cell r="G51" t="str">
            <v/>
          </cell>
        </row>
        <row r="53">
          <cell r="A53" t="str">
            <v>PRODUCT CONTRIBUTION</v>
          </cell>
          <cell r="C53">
            <v>3290</v>
          </cell>
          <cell r="D53">
            <v>153535</v>
          </cell>
          <cell r="E53">
            <v>15.87556805550529</v>
          </cell>
          <cell r="F53">
            <v>0</v>
          </cell>
          <cell r="G53" t="str">
            <v/>
          </cell>
        </row>
        <row r="55">
          <cell r="A55" t="str">
            <v>FIXED DISTRIBUTION COSTS</v>
          </cell>
          <cell r="C55">
            <v>3305</v>
          </cell>
          <cell r="D55">
            <v>4353</v>
          </cell>
          <cell r="E55">
            <v>0.45010159081391565</v>
          </cell>
          <cell r="G55" t="str">
            <v/>
          </cell>
        </row>
        <row r="56">
          <cell r="A56" t="str">
            <v>FIXED DISTRIBUTION COSTS (AFF. COS)</v>
          </cell>
          <cell r="C56">
            <v>3306</v>
          </cell>
          <cell r="E56">
            <v>0</v>
          </cell>
          <cell r="G56" t="str">
            <v/>
          </cell>
        </row>
        <row r="57">
          <cell r="A57" t="str">
            <v>MARKETING GENERAL EXPENSES</v>
          </cell>
          <cell r="C57">
            <v>3310</v>
          </cell>
          <cell r="D57">
            <v>31961</v>
          </cell>
          <cell r="E57">
            <v>3.3047776117628205</v>
          </cell>
          <cell r="G57" t="str">
            <v/>
          </cell>
        </row>
        <row r="58">
          <cell r="A58" t="str">
            <v>OTHER GENERAL EXPENSES</v>
          </cell>
          <cell r="C58">
            <v>3315</v>
          </cell>
          <cell r="D58">
            <v>26413</v>
          </cell>
          <cell r="E58">
            <v>2.731112639138055</v>
          </cell>
          <cell r="G58" t="str">
            <v/>
          </cell>
        </row>
        <row r="59">
          <cell r="A59" t="str">
            <v>OTHER GENERAL EXPENSES (AFF. COS)</v>
          </cell>
          <cell r="C59">
            <v>3316</v>
          </cell>
          <cell r="E59">
            <v>0</v>
          </cell>
          <cell r="G59" t="str">
            <v/>
          </cell>
        </row>
        <row r="60">
          <cell r="A60" t="str">
            <v>BAD DEBTS</v>
          </cell>
          <cell r="C60">
            <v>3320</v>
          </cell>
          <cell r="D60">
            <v>2540</v>
          </cell>
          <cell r="E60">
            <v>0.2626368115477477</v>
          </cell>
          <cell r="G60" t="str">
            <v/>
          </cell>
        </row>
        <row r="61">
          <cell r="A61" t="str">
            <v>GENERAL PROVISION FOR RISKS (BUDGET)</v>
          </cell>
          <cell r="C61">
            <v>3335</v>
          </cell>
          <cell r="E61">
            <v>0</v>
          </cell>
          <cell r="G61" t="str">
            <v/>
          </cell>
        </row>
        <row r="62">
          <cell r="A62" t="str">
            <v>REBATES GRANTED (TO AFF. COS)</v>
          </cell>
          <cell r="C62">
            <v>3317</v>
          </cell>
          <cell r="E62">
            <v>0</v>
          </cell>
          <cell r="G62" t="str">
            <v/>
          </cell>
        </row>
        <row r="63">
          <cell r="A63" t="str">
            <v>TOTAL</v>
          </cell>
          <cell r="C63">
            <v>3340</v>
          </cell>
          <cell r="D63">
            <v>65267</v>
          </cell>
          <cell r="E63">
            <v>6.748628653262538</v>
          </cell>
          <cell r="F63">
            <v>0</v>
          </cell>
          <cell r="G63" t="str">
            <v/>
          </cell>
        </row>
        <row r="65">
          <cell r="A65" t="str">
            <v>INTEGRATED OPERATING PROFIT/LOSS</v>
          </cell>
          <cell r="C65">
            <v>3341</v>
          </cell>
          <cell r="D65">
            <v>88268</v>
          </cell>
          <cell r="E65">
            <v>9.126939402242753</v>
          </cell>
          <cell r="F65">
            <v>0</v>
          </cell>
          <cell r="G65" t="str">
            <v/>
          </cell>
        </row>
        <row r="66">
          <cell r="A66" t="str">
            <v>MANUFACTURER'S MARGIN</v>
          </cell>
          <cell r="C66">
            <v>3345</v>
          </cell>
          <cell r="E66">
            <v>0</v>
          </cell>
          <cell r="G66" t="str">
            <v/>
          </cell>
        </row>
        <row r="67">
          <cell r="A67" t="str">
            <v>CORRECTION FOR REBATES GRANTED</v>
          </cell>
          <cell r="C67">
            <v>3346</v>
          </cell>
          <cell r="E67">
            <v>0</v>
          </cell>
          <cell r="G67" t="str">
            <v/>
          </cell>
        </row>
        <row r="69">
          <cell r="A69" t="str">
            <v>OPERATING PROFIT/LOSS (COMPANY)</v>
          </cell>
          <cell r="C69">
            <v>3390</v>
          </cell>
          <cell r="D69">
            <v>88268</v>
          </cell>
          <cell r="E69">
            <v>9.126939402242753</v>
          </cell>
          <cell r="F69">
            <v>0</v>
          </cell>
          <cell r="G69" t="str">
            <v/>
          </cell>
        </row>
        <row r="72">
          <cell r="A72" t="str">
            <v>OPERATING PROFIT/LOSS (COMPANY)</v>
          </cell>
          <cell r="C72">
            <v>3390</v>
          </cell>
          <cell r="D72">
            <v>88268</v>
          </cell>
          <cell r="E72">
            <v>9.126939402242753</v>
          </cell>
          <cell r="F72">
            <v>0</v>
          </cell>
          <cell r="G72" t="str">
            <v/>
          </cell>
        </row>
        <row r="74">
          <cell r="A74" t="str">
            <v>OPERATIONAL TAXES</v>
          </cell>
          <cell r="C74">
            <v>3395</v>
          </cell>
          <cell r="D74">
            <v>23887</v>
          </cell>
          <cell r="E74">
            <v>2.469923432063405</v>
          </cell>
          <cell r="G74" t="str">
            <v/>
          </cell>
        </row>
        <row r="76">
          <cell r="A76" t="str">
            <v>NET OPERATING PROFIT/LOSS</v>
          </cell>
          <cell r="C76">
            <v>3400</v>
          </cell>
          <cell r="D76">
            <v>64381</v>
          </cell>
          <cell r="E76">
            <v>6.657015970179348</v>
          </cell>
          <cell r="F76">
            <v>0</v>
          </cell>
          <cell r="G76" t="str">
            <v/>
          </cell>
        </row>
        <row r="78">
          <cell r="A78" t="str">
            <v>NON OPERATING DEBITS AND CREDITS</v>
          </cell>
          <cell r="C78" t="str">
            <v>3470</v>
          </cell>
          <cell r="D78">
            <v>3495</v>
          </cell>
          <cell r="E78">
            <v>0.3613841166769205</v>
          </cell>
          <cell r="G78" t="str">
            <v/>
          </cell>
        </row>
        <row r="79">
          <cell r="A79" t="str">
            <v>DEPRECIATION OF RAW MATERIALS</v>
          </cell>
          <cell r="C79">
            <v>3410</v>
          </cell>
          <cell r="D79">
            <v>0</v>
          </cell>
          <cell r="E79">
            <v>0</v>
          </cell>
          <cell r="F79">
            <v>0</v>
          </cell>
          <cell r="G79" t="str">
            <v/>
          </cell>
        </row>
        <row r="80">
          <cell r="A80" t="str">
            <v>DEPRECIATION OF MANUFACTURED GOODS</v>
          </cell>
          <cell r="C80">
            <v>3415</v>
          </cell>
          <cell r="D80">
            <v>0</v>
          </cell>
          <cell r="E80">
            <v>0</v>
          </cell>
          <cell r="F80">
            <v>0</v>
          </cell>
          <cell r="G80" t="str">
            <v/>
          </cell>
        </row>
        <row r="81">
          <cell r="A81" t="str">
            <v>DIFF. TECHNICAL/BOOK DEPRECIATION</v>
          </cell>
          <cell r="C81">
            <v>3425</v>
          </cell>
          <cell r="D81">
            <v>679</v>
          </cell>
          <cell r="E81">
            <v>0.07020881694524436</v>
          </cell>
          <cell r="G81" t="str">
            <v/>
          </cell>
        </row>
        <row r="82">
          <cell r="A82" t="str">
            <v>VARIATION FACTORY FIXED OVERHEADS</v>
          </cell>
          <cell r="C82">
            <v>3430</v>
          </cell>
          <cell r="D82">
            <v>-520</v>
          </cell>
          <cell r="E82">
            <v>-0.05376816614363338</v>
          </cell>
          <cell r="F82">
            <v>0</v>
          </cell>
          <cell r="G82" t="str">
            <v/>
          </cell>
        </row>
        <row r="83">
          <cell r="A83" t="str">
            <v>VARIATION FACTORY TECHNICAL DEPRECIATION</v>
          </cell>
          <cell r="C83">
            <v>3431</v>
          </cell>
          <cell r="D83">
            <v>-1382</v>
          </cell>
          <cell r="E83">
            <v>-0.1428992415586564</v>
          </cell>
          <cell r="F83">
            <v>0</v>
          </cell>
          <cell r="G83" t="str">
            <v/>
          </cell>
        </row>
        <row r="84">
          <cell r="A84" t="str">
            <v>VARIATION FACTORY OVERHEADS AND FACTORY</v>
          </cell>
          <cell r="C84" t="str">
            <v/>
          </cell>
          <cell r="D84" t="str">
            <v/>
          </cell>
        </row>
        <row r="85">
          <cell r="A85" t="str">
            <v>    TECHNICAL DEPR. (AFF. COS)</v>
          </cell>
          <cell r="C85">
            <v>3432</v>
          </cell>
          <cell r="E85">
            <v>0</v>
          </cell>
          <cell r="G85" t="str">
            <v/>
          </cell>
        </row>
        <row r="86">
          <cell r="A86" t="str">
            <v>STRUCTURAL INTEREST</v>
          </cell>
          <cell r="C86">
            <v>3405</v>
          </cell>
          <cell r="D86">
            <v>-4740</v>
          </cell>
          <cell r="E86">
            <v>-0.4901175144631197</v>
          </cell>
          <cell r="G86" t="str">
            <v/>
          </cell>
        </row>
        <row r="87">
          <cell r="A87" t="str">
            <v>TAX DIFFERENCE</v>
          </cell>
          <cell r="C87">
            <v>3506</v>
          </cell>
          <cell r="D87">
            <v>1618</v>
          </cell>
          <cell r="E87">
            <v>0.1673017169623054</v>
          </cell>
          <cell r="G87" t="str">
            <v/>
          </cell>
        </row>
        <row r="88">
          <cell r="A88" t="str">
            <v>TRANSLATION DIFFERENCIES</v>
          </cell>
          <cell r="C88">
            <v>3772</v>
          </cell>
          <cell r="E88">
            <v>0</v>
          </cell>
          <cell r="G88" t="str">
            <v/>
          </cell>
        </row>
        <row r="90">
          <cell r="A90" t="str">
            <v>TOTAL</v>
          </cell>
          <cell r="C90">
            <v>3490</v>
          </cell>
          <cell r="D90">
            <v>-850</v>
          </cell>
          <cell r="E90">
            <v>-0.08789027158093919</v>
          </cell>
          <cell r="F90">
            <v>0</v>
          </cell>
          <cell r="G90" t="str">
            <v/>
          </cell>
        </row>
        <row r="92">
          <cell r="A92" t="str">
            <v>NET PROFIT /LOSS 100 %</v>
          </cell>
          <cell r="C92">
            <v>3510</v>
          </cell>
          <cell r="D92">
            <v>65231</v>
          </cell>
          <cell r="E92">
            <v>6.744906241760288</v>
          </cell>
          <cell r="F92">
            <v>0</v>
          </cell>
          <cell r="G92" t="str">
            <v/>
          </cell>
        </row>
        <row r="94">
          <cell r="A94" t="str">
            <v>OUTSIDE SHAREHOLDERS' INTEREST</v>
          </cell>
          <cell r="C94">
            <v>3515</v>
          </cell>
          <cell r="E94">
            <v>0</v>
          </cell>
          <cell r="G94" t="str">
            <v/>
          </cell>
        </row>
        <row r="96">
          <cell r="A96" t="str">
            <v>NET PROFIT/LOSS</v>
          </cell>
          <cell r="C96">
            <v>3520</v>
          </cell>
          <cell r="D96">
            <v>65231</v>
          </cell>
          <cell r="E96">
            <v>6.744906241760288</v>
          </cell>
          <cell r="F96">
            <v>0</v>
          </cell>
          <cell r="G96" t="str">
            <v/>
          </cell>
        </row>
        <row r="98">
          <cell r="A98" t="str">
            <v>TRANSFER OF INCOME</v>
          </cell>
          <cell r="C98">
            <v>3530</v>
          </cell>
          <cell r="E98">
            <v>0</v>
          </cell>
          <cell r="G98" t="str">
            <v/>
          </cell>
        </row>
        <row r="99">
          <cell r="A99" t="str">
            <v>CHANGES IN RESERVES</v>
          </cell>
          <cell r="C99">
            <v>3525</v>
          </cell>
          <cell r="E99">
            <v>0</v>
          </cell>
          <cell r="G99" t="str">
            <v/>
          </cell>
        </row>
        <row r="100">
          <cell r="A100" t="str">
            <v>CHANGES IN SHAREHOLDERS' FUNDS</v>
          </cell>
          <cell r="C100">
            <v>3545</v>
          </cell>
          <cell r="E100">
            <v>0</v>
          </cell>
          <cell r="G100" t="str">
            <v/>
          </cell>
        </row>
        <row r="101">
          <cell r="A101" t="str">
            <v>GOODWILL DEPRECIATION</v>
          </cell>
          <cell r="C101">
            <v>3992</v>
          </cell>
          <cell r="D101">
            <v>133</v>
          </cell>
          <cell r="E101">
            <v>0.013752242494429308</v>
          </cell>
          <cell r="G101" t="str">
            <v/>
          </cell>
        </row>
        <row r="102">
          <cell r="A102" t="str">
            <v>FISCAL EFFECT ON GOODWILL DEPRECIATION</v>
          </cell>
          <cell r="C102">
            <v>3993</v>
          </cell>
          <cell r="E102">
            <v>0</v>
          </cell>
          <cell r="G102" t="str">
            <v/>
          </cell>
        </row>
        <row r="105">
          <cell r="A105" t="str">
            <v>NET PROFIT/LOSS </v>
          </cell>
        </row>
        <row r="106">
          <cell r="A106" t="str">
            <v>PER BALANCE SHEET</v>
          </cell>
          <cell r="C106">
            <v>3550</v>
          </cell>
          <cell r="D106">
            <v>65098</v>
          </cell>
          <cell r="E106">
            <v>6.7311539992658584</v>
          </cell>
          <cell r="F106">
            <v>0</v>
          </cell>
          <cell r="G10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workbookViewId="0" topLeftCell="A1">
      <selection activeCell="A1" sqref="A1"/>
    </sheetView>
  </sheetViews>
  <sheetFormatPr defaultColWidth="9.140625" defaultRowHeight="12.75"/>
  <cols>
    <col min="1" max="1" width="0.13671875" style="36" customWidth="1"/>
    <col min="2" max="2" width="37.7109375" style="36" customWidth="1"/>
    <col min="3" max="3" width="2.57421875" style="63" customWidth="1"/>
    <col min="4" max="4" width="16.421875" style="63" customWidth="1"/>
    <col min="5" max="5" width="1.57421875" style="36" customWidth="1"/>
    <col min="6" max="6" width="15.7109375" style="36" customWidth="1"/>
    <col min="7" max="7" width="1.57421875" style="36" customWidth="1"/>
    <col min="8" max="8" width="15.8515625" style="36" customWidth="1"/>
    <col min="9" max="9" width="1.57421875" style="40" customWidth="1"/>
    <col min="10" max="10" width="16.7109375" style="40" customWidth="1"/>
    <col min="11" max="11" width="2.421875" style="36" customWidth="1"/>
    <col min="12" max="12" width="18.7109375" style="36" customWidth="1"/>
    <col min="13" max="16384" width="9.140625" style="36" customWidth="1"/>
  </cols>
  <sheetData>
    <row r="1" spans="1:11" ht="15.75">
      <c r="A1" s="31"/>
      <c r="B1" s="32" t="s">
        <v>0</v>
      </c>
      <c r="C1" s="33"/>
      <c r="D1" s="33"/>
      <c r="E1" s="34"/>
      <c r="F1" s="34"/>
      <c r="G1" s="34"/>
      <c r="H1" s="34"/>
      <c r="I1" s="34"/>
      <c r="J1" s="34"/>
      <c r="K1" s="35"/>
    </row>
    <row r="2" spans="1:11" ht="15">
      <c r="A2" s="37"/>
      <c r="B2" s="38" t="s">
        <v>1</v>
      </c>
      <c r="C2" s="39"/>
      <c r="D2" s="39"/>
      <c r="E2" s="40"/>
      <c r="F2" s="40"/>
      <c r="G2" s="40"/>
      <c r="H2" s="40"/>
      <c r="K2" s="41"/>
    </row>
    <row r="3" spans="1:11" ht="12.75">
      <c r="A3" s="37"/>
      <c r="B3" s="42"/>
      <c r="C3" s="39"/>
      <c r="D3" s="39"/>
      <c r="E3" s="40"/>
      <c r="F3" s="40"/>
      <c r="G3" s="40"/>
      <c r="H3" s="40"/>
      <c r="J3"/>
      <c r="K3" s="41"/>
    </row>
    <row r="4" spans="1:11" ht="12.75">
      <c r="A4" s="43"/>
      <c r="B4" s="44"/>
      <c r="C4" s="45"/>
      <c r="D4" s="45"/>
      <c r="E4" s="46"/>
      <c r="F4" s="46"/>
      <c r="G4" s="46"/>
      <c r="H4" s="46"/>
      <c r="I4" s="46"/>
      <c r="J4" s="46"/>
      <c r="K4" s="47"/>
    </row>
    <row r="5" spans="1:14" ht="15.75">
      <c r="A5" s="249" t="s">
        <v>120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  <c r="M5" s="48"/>
      <c r="N5" s="48"/>
    </row>
    <row r="6" spans="1:14" ht="15.75">
      <c r="A6" s="49"/>
      <c r="B6" s="50"/>
      <c r="C6" s="51"/>
      <c r="D6" s="52"/>
      <c r="E6" s="50"/>
      <c r="F6" s="52"/>
      <c r="G6" s="50"/>
      <c r="H6" s="52"/>
      <c r="I6" s="50"/>
      <c r="J6" s="52"/>
      <c r="K6" s="53"/>
      <c r="M6" s="48"/>
      <c r="N6" s="48"/>
    </row>
    <row r="7" spans="1:14" ht="15.75">
      <c r="A7" s="49"/>
      <c r="B7" s="50"/>
      <c r="C7" s="51"/>
      <c r="D7" s="54" t="s">
        <v>2</v>
      </c>
      <c r="E7" s="50"/>
      <c r="F7" s="54" t="s">
        <v>2</v>
      </c>
      <c r="G7" s="50"/>
      <c r="H7" s="54" t="s">
        <v>2</v>
      </c>
      <c r="I7" s="50"/>
      <c r="J7" s="54" t="str">
        <f>+F7</f>
        <v>(Unaudited)</v>
      </c>
      <c r="K7" s="53"/>
      <c r="M7" s="48"/>
      <c r="N7" s="48"/>
    </row>
    <row r="8" spans="1:14" ht="15.75">
      <c r="A8" s="49"/>
      <c r="B8" s="50"/>
      <c r="C8" s="51"/>
      <c r="D8" s="55"/>
      <c r="E8" s="56"/>
      <c r="F8" s="55"/>
      <c r="G8" s="50"/>
      <c r="H8" s="55"/>
      <c r="I8" s="56"/>
      <c r="J8" s="55"/>
      <c r="K8" s="53"/>
      <c r="M8" s="48"/>
      <c r="N8" s="48"/>
    </row>
    <row r="9" spans="1:14" s="63" customFormat="1" ht="15" customHeight="1">
      <c r="A9" s="57"/>
      <c r="B9" s="58"/>
      <c r="C9" s="51"/>
      <c r="D9" s="252" t="s">
        <v>121</v>
      </c>
      <c r="E9" s="253"/>
      <c r="F9" s="254"/>
      <c r="G9" s="59"/>
      <c r="H9" s="252" t="s">
        <v>20</v>
      </c>
      <c r="I9" s="253"/>
      <c r="J9" s="254"/>
      <c r="K9" s="60"/>
      <c r="L9" s="61"/>
      <c r="M9" s="62"/>
      <c r="N9" s="62"/>
    </row>
    <row r="10" spans="1:14" ht="15.75">
      <c r="A10" s="49"/>
      <c r="B10" s="50"/>
      <c r="C10" s="51"/>
      <c r="D10" s="64" t="s">
        <v>21</v>
      </c>
      <c r="E10" s="65"/>
      <c r="F10" s="64" t="s">
        <v>22</v>
      </c>
      <c r="G10" s="54"/>
      <c r="H10" s="64" t="str">
        <f>+D10</f>
        <v>31.12.2007</v>
      </c>
      <c r="I10" s="65"/>
      <c r="J10" s="64" t="str">
        <f>+F10</f>
        <v>31.12.2006</v>
      </c>
      <c r="K10" s="53"/>
      <c r="L10" s="66"/>
      <c r="M10" s="48"/>
      <c r="N10" s="48"/>
    </row>
    <row r="11" spans="1:14" ht="15.75">
      <c r="A11" s="49"/>
      <c r="B11" s="50"/>
      <c r="C11" s="51"/>
      <c r="D11" s="67" t="s">
        <v>8</v>
      </c>
      <c r="E11" s="65"/>
      <c r="F11" s="67" t="s">
        <v>8</v>
      </c>
      <c r="G11" s="54"/>
      <c r="H11" s="67" t="s">
        <v>8</v>
      </c>
      <c r="I11" s="65"/>
      <c r="J11" s="67" t="s">
        <v>8</v>
      </c>
      <c r="K11" s="53"/>
      <c r="L11" s="66"/>
      <c r="M11" s="48"/>
      <c r="N11" s="48"/>
    </row>
    <row r="12" spans="1:14" ht="15">
      <c r="A12" s="49"/>
      <c r="B12" s="65"/>
      <c r="C12" s="51"/>
      <c r="D12" s="51"/>
      <c r="E12" s="65"/>
      <c r="F12" s="65"/>
      <c r="G12" s="65"/>
      <c r="H12" s="65"/>
      <c r="I12" s="65"/>
      <c r="J12" s="65"/>
      <c r="K12" s="53"/>
      <c r="L12" s="66"/>
      <c r="M12" s="48"/>
      <c r="N12" s="48"/>
    </row>
    <row r="13" spans="1:25" ht="15">
      <c r="A13" s="49"/>
      <c r="B13" s="68" t="s">
        <v>23</v>
      </c>
      <c r="C13" s="60"/>
      <c r="D13" s="69">
        <v>147923</v>
      </c>
      <c r="E13" s="70"/>
      <c r="F13" s="71">
        <v>143351</v>
      </c>
      <c r="G13" s="53"/>
      <c r="H13" s="69">
        <v>436019</v>
      </c>
      <c r="I13" s="70"/>
      <c r="J13" s="71">
        <v>424699</v>
      </c>
      <c r="K13" s="53"/>
      <c r="L13" s="66"/>
      <c r="M13" s="48"/>
      <c r="N13" s="48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5">
      <c r="A14" s="49"/>
      <c r="B14" s="65"/>
      <c r="C14" s="51"/>
      <c r="D14" s="73"/>
      <c r="E14" s="65"/>
      <c r="F14" s="73"/>
      <c r="G14" s="65"/>
      <c r="H14" s="73"/>
      <c r="I14" s="65"/>
      <c r="J14" s="73"/>
      <c r="K14" s="53"/>
      <c r="L14" s="66"/>
      <c r="M14" s="48"/>
      <c r="N14" s="48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5">
      <c r="A15" s="49"/>
      <c r="B15" s="68" t="s">
        <v>24</v>
      </c>
      <c r="C15" s="51"/>
      <c r="D15" s="74">
        <v>-136717</v>
      </c>
      <c r="E15" s="65"/>
      <c r="F15" s="74">
        <v>-135484</v>
      </c>
      <c r="G15" s="65"/>
      <c r="H15" s="74">
        <v>-408402</v>
      </c>
      <c r="I15" s="65"/>
      <c r="J15" s="74">
        <v>-406030</v>
      </c>
      <c r="K15" s="53"/>
      <c r="L15" s="66"/>
      <c r="M15" s="48"/>
      <c r="N15" s="48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5">
      <c r="A16" s="49"/>
      <c r="B16" s="65"/>
      <c r="C16" s="51"/>
      <c r="D16" s="73"/>
      <c r="E16" s="65"/>
      <c r="F16" s="73"/>
      <c r="G16" s="65"/>
      <c r="H16" s="73"/>
      <c r="I16" s="65"/>
      <c r="J16" s="73"/>
      <c r="K16" s="53"/>
      <c r="L16" s="66"/>
      <c r="M16" s="48"/>
      <c r="N16" s="48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5">
      <c r="A17" s="49"/>
      <c r="B17" s="65" t="s">
        <v>25</v>
      </c>
      <c r="C17" s="51"/>
      <c r="D17" s="74">
        <v>5726</v>
      </c>
      <c r="E17" s="65"/>
      <c r="F17" s="75">
        <v>9821</v>
      </c>
      <c r="G17" s="65"/>
      <c r="H17" s="74">
        <v>21895</v>
      </c>
      <c r="I17" s="65"/>
      <c r="J17" s="75">
        <v>22584</v>
      </c>
      <c r="K17" s="53"/>
      <c r="L17" s="66"/>
      <c r="M17" s="48"/>
      <c r="N17" s="48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49"/>
      <c r="B18" s="51"/>
      <c r="C18" s="51"/>
      <c r="D18" s="76"/>
      <c r="E18" s="65"/>
      <c r="F18" s="76"/>
      <c r="G18" s="65"/>
      <c r="H18" s="76"/>
      <c r="I18" s="65"/>
      <c r="J18" s="77"/>
      <c r="K18" s="53"/>
      <c r="L18" s="66"/>
      <c r="M18" s="48"/>
      <c r="N18" s="48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49"/>
      <c r="B19" s="68" t="s">
        <v>26</v>
      </c>
      <c r="C19" s="51"/>
      <c r="D19" s="69">
        <f>SUM(D13:D17)</f>
        <v>16932</v>
      </c>
      <c r="E19" s="65"/>
      <c r="F19" s="69">
        <f>SUM(F13:F17)</f>
        <v>17688</v>
      </c>
      <c r="G19" s="65"/>
      <c r="H19" s="69">
        <f>SUM(H13:H17)</f>
        <v>49512</v>
      </c>
      <c r="I19" s="65"/>
      <c r="J19" s="69">
        <f>SUM(J13:J17)</f>
        <v>41253</v>
      </c>
      <c r="K19" s="53"/>
      <c r="L19" s="66"/>
      <c r="M19" s="48"/>
      <c r="N19" s="48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5">
      <c r="A20" s="49"/>
      <c r="B20" s="68"/>
      <c r="C20" s="51"/>
      <c r="D20" s="78"/>
      <c r="E20" s="65"/>
      <c r="F20" s="79"/>
      <c r="G20" s="65"/>
      <c r="H20" s="78"/>
      <c r="I20" s="65"/>
      <c r="J20" s="78"/>
      <c r="K20" s="53"/>
      <c r="L20" s="66"/>
      <c r="M20" s="48"/>
      <c r="N20" s="48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5">
      <c r="A21" s="49"/>
      <c r="B21" s="68" t="s">
        <v>27</v>
      </c>
      <c r="C21" s="51"/>
      <c r="D21" s="80">
        <v>0</v>
      </c>
      <c r="E21" s="65"/>
      <c r="F21" s="80">
        <v>0</v>
      </c>
      <c r="G21" s="65"/>
      <c r="H21" s="80">
        <v>0</v>
      </c>
      <c r="I21" s="65"/>
      <c r="J21" s="74">
        <v>0</v>
      </c>
      <c r="K21" s="53"/>
      <c r="L21" s="66"/>
      <c r="M21" s="48"/>
      <c r="N21" s="48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5">
      <c r="A22" s="49"/>
      <c r="B22" s="68"/>
      <c r="C22" s="51"/>
      <c r="D22" s="80"/>
      <c r="E22" s="65"/>
      <c r="F22" s="80"/>
      <c r="G22" s="65"/>
      <c r="H22" s="80"/>
      <c r="I22" s="65"/>
      <c r="J22" s="74"/>
      <c r="K22" s="53"/>
      <c r="L22" s="81"/>
      <c r="M22" s="82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5">
      <c r="A23" s="49"/>
      <c r="B23" s="68" t="s">
        <v>28</v>
      </c>
      <c r="C23" s="51"/>
      <c r="D23" s="80"/>
      <c r="E23" s="65"/>
      <c r="F23" s="80"/>
      <c r="G23" s="65"/>
      <c r="H23" s="80"/>
      <c r="I23" s="65"/>
      <c r="J23" s="74"/>
      <c r="K23" s="53"/>
      <c r="L23" s="66"/>
      <c r="M23" s="48"/>
      <c r="N23" s="48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5">
      <c r="A24" s="49"/>
      <c r="B24" s="68" t="s">
        <v>29</v>
      </c>
      <c r="C24" s="51"/>
      <c r="D24" s="74">
        <v>1569</v>
      </c>
      <c r="E24" s="83"/>
      <c r="F24" s="74">
        <v>260</v>
      </c>
      <c r="G24" s="83"/>
      <c r="H24" s="74">
        <v>2922</v>
      </c>
      <c r="I24" s="65"/>
      <c r="J24" s="74">
        <v>1712</v>
      </c>
      <c r="K24" s="53"/>
      <c r="L24" s="66"/>
      <c r="M24" s="48"/>
      <c r="N24" s="48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5">
      <c r="A25" s="49"/>
      <c r="B25" s="65"/>
      <c r="C25" s="51"/>
      <c r="D25" s="76"/>
      <c r="E25" s="65"/>
      <c r="F25" s="76"/>
      <c r="G25" s="65"/>
      <c r="H25" s="76"/>
      <c r="I25" s="65"/>
      <c r="J25" s="77"/>
      <c r="K25" s="53"/>
      <c r="L25" s="66"/>
      <c r="M25" s="48"/>
      <c r="N25" s="48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5">
      <c r="A26" s="49"/>
      <c r="B26" s="65" t="s">
        <v>30</v>
      </c>
      <c r="C26" s="51"/>
      <c r="D26" s="69">
        <f>SUM(D19:D25)</f>
        <v>18501</v>
      </c>
      <c r="E26" s="65"/>
      <c r="F26" s="69">
        <f>SUM(F19:F25)</f>
        <v>17948</v>
      </c>
      <c r="G26" s="65"/>
      <c r="H26" s="69">
        <f>SUM(H19:H25)</f>
        <v>52434</v>
      </c>
      <c r="I26" s="65"/>
      <c r="J26" s="69">
        <f>SUM(J19:J25)</f>
        <v>42965</v>
      </c>
      <c r="K26" s="53"/>
      <c r="L26" s="66"/>
      <c r="M26" s="48"/>
      <c r="N26" s="48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5">
      <c r="A27" s="49"/>
      <c r="B27" s="65"/>
      <c r="C27" s="51"/>
      <c r="D27" s="73"/>
      <c r="E27" s="65"/>
      <c r="F27" s="73"/>
      <c r="G27" s="65"/>
      <c r="H27" s="84"/>
      <c r="I27" s="65"/>
      <c r="J27" s="74"/>
      <c r="K27" s="53"/>
      <c r="L27" s="66"/>
      <c r="M27" s="48"/>
      <c r="N27" s="48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8" customHeight="1">
      <c r="A28" s="49"/>
      <c r="B28" s="65" t="s">
        <v>31</v>
      </c>
      <c r="C28" s="51"/>
      <c r="D28" s="85">
        <v>-4844</v>
      </c>
      <c r="E28" s="65"/>
      <c r="F28" s="86">
        <v>-2599</v>
      </c>
      <c r="G28" s="65"/>
      <c r="H28" s="85">
        <v>-11609</v>
      </c>
      <c r="I28" s="65"/>
      <c r="J28" s="86">
        <v>-9106</v>
      </c>
      <c r="K28" s="53"/>
      <c r="L28" s="66"/>
      <c r="M28" s="48"/>
      <c r="N28" s="48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5">
      <c r="A29" s="49"/>
      <c r="B29" s="65"/>
      <c r="C29" s="51"/>
      <c r="D29" s="85"/>
      <c r="E29" s="65"/>
      <c r="F29" s="74"/>
      <c r="G29" s="65"/>
      <c r="H29" s="73"/>
      <c r="I29" s="65"/>
      <c r="J29" s="85"/>
      <c r="K29" s="53"/>
      <c r="L29" s="66"/>
      <c r="M29" s="48"/>
      <c r="N29" s="48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8.75" customHeight="1">
      <c r="A30" s="49"/>
      <c r="B30" s="65" t="s">
        <v>32</v>
      </c>
      <c r="C30" s="51"/>
      <c r="D30" s="87">
        <f>SUM(D26:D28)</f>
        <v>13657</v>
      </c>
      <c r="E30" s="65"/>
      <c r="F30" s="87">
        <f>SUM(F26:F28)</f>
        <v>15349</v>
      </c>
      <c r="G30" s="65"/>
      <c r="H30" s="87">
        <f>SUM(H26:H28)</f>
        <v>40825</v>
      </c>
      <c r="I30" s="65"/>
      <c r="J30" s="87">
        <f>SUM(J26:J28)</f>
        <v>33859</v>
      </c>
      <c r="K30" s="53"/>
      <c r="L30" s="66"/>
      <c r="M30" s="48"/>
      <c r="N30" s="48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5">
      <c r="A31" s="49"/>
      <c r="B31" s="65"/>
      <c r="C31" s="51"/>
      <c r="D31" s="65"/>
      <c r="E31" s="65"/>
      <c r="F31" s="65"/>
      <c r="G31" s="65"/>
      <c r="H31" s="65"/>
      <c r="I31" s="65"/>
      <c r="J31" s="65"/>
      <c r="K31" s="53"/>
      <c r="L31" s="66"/>
      <c r="M31" s="48"/>
      <c r="N31" s="48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8.75" customHeight="1" thickBot="1">
      <c r="A32" s="49"/>
      <c r="B32" s="65" t="s">
        <v>33</v>
      </c>
      <c r="C32" s="51"/>
      <c r="D32" s="88">
        <f>+D30</f>
        <v>13657</v>
      </c>
      <c r="E32" s="65"/>
      <c r="F32" s="88">
        <f>+F30</f>
        <v>15349</v>
      </c>
      <c r="G32" s="65"/>
      <c r="H32" s="88">
        <f>+H30</f>
        <v>40825</v>
      </c>
      <c r="I32" s="65"/>
      <c r="J32" s="88">
        <f>+J30</f>
        <v>33859</v>
      </c>
      <c r="K32" s="53"/>
      <c r="L32" s="66"/>
      <c r="M32" s="48"/>
      <c r="N32" s="48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5.75" thickTop="1">
      <c r="A33" s="49"/>
      <c r="B33" s="65"/>
      <c r="C33" s="51"/>
      <c r="D33" s="65"/>
      <c r="E33" s="65"/>
      <c r="F33" s="65"/>
      <c r="G33" s="65"/>
      <c r="H33" s="65"/>
      <c r="I33" s="65"/>
      <c r="J33" s="65"/>
      <c r="K33" s="53"/>
      <c r="L33" s="66"/>
      <c r="M33" s="48"/>
      <c r="N33" s="48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5">
      <c r="A34" s="49"/>
      <c r="B34" s="65"/>
      <c r="C34" s="51"/>
      <c r="D34" s="89"/>
      <c r="E34" s="65"/>
      <c r="F34" s="89"/>
      <c r="G34" s="65"/>
      <c r="H34" s="89"/>
      <c r="I34" s="65"/>
      <c r="J34" s="90"/>
      <c r="K34" s="53"/>
      <c r="L34" s="66"/>
      <c r="M34" s="48"/>
      <c r="N34" s="48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5" customHeight="1">
      <c r="A35" s="49"/>
      <c r="B35" s="91" t="s">
        <v>34</v>
      </c>
      <c r="C35" s="51"/>
      <c r="D35" s="65"/>
      <c r="E35" s="65"/>
      <c r="F35" s="65"/>
      <c r="G35" s="65"/>
      <c r="H35" s="65"/>
      <c r="I35" s="65"/>
      <c r="J35" s="90"/>
      <c r="K35" s="53"/>
      <c r="L35" s="66"/>
      <c r="M35" s="48"/>
      <c r="N35" s="48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5" customHeight="1">
      <c r="A36" s="49"/>
      <c r="B36" s="92" t="s">
        <v>35</v>
      </c>
      <c r="C36" s="51"/>
      <c r="D36" s="93">
        <v>13657</v>
      </c>
      <c r="E36" s="65"/>
      <c r="F36" s="93">
        <f>+F32</f>
        <v>15349</v>
      </c>
      <c r="G36" s="65"/>
      <c r="H36" s="93">
        <v>40825</v>
      </c>
      <c r="I36" s="65"/>
      <c r="J36" s="93">
        <f>+J32</f>
        <v>33859</v>
      </c>
      <c r="K36" s="53"/>
      <c r="L36" s="66"/>
      <c r="M36" s="48"/>
      <c r="N36" s="48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4.25" customHeight="1">
      <c r="A37" s="49"/>
      <c r="B37" s="92"/>
      <c r="C37" s="94"/>
      <c r="D37" s="74"/>
      <c r="E37" s="65"/>
      <c r="F37" s="74"/>
      <c r="G37" s="65"/>
      <c r="H37" s="74"/>
      <c r="I37" s="65"/>
      <c r="J37" s="74"/>
      <c r="K37" s="53"/>
      <c r="L37" s="66"/>
      <c r="M37" s="48"/>
      <c r="N37" s="48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5.75" customHeight="1">
      <c r="A38" s="49"/>
      <c r="B38" s="92"/>
      <c r="C38" s="94"/>
      <c r="D38" s="69">
        <f>+D36</f>
        <v>13657</v>
      </c>
      <c r="E38" s="65"/>
      <c r="F38" s="69">
        <f>+F36</f>
        <v>15349</v>
      </c>
      <c r="G38" s="65"/>
      <c r="H38" s="69">
        <f>+H36</f>
        <v>40825</v>
      </c>
      <c r="I38" s="65"/>
      <c r="J38" s="69">
        <f>+J36</f>
        <v>33859</v>
      </c>
      <c r="K38" s="53"/>
      <c r="L38" s="66"/>
      <c r="M38" s="48"/>
      <c r="N38" s="48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5" customHeight="1">
      <c r="A39" s="49"/>
      <c r="B39" s="65"/>
      <c r="C39" s="51"/>
      <c r="D39" s="65"/>
      <c r="E39" s="65"/>
      <c r="F39" s="95"/>
      <c r="G39" s="65"/>
      <c r="H39" s="65"/>
      <c r="I39" s="65"/>
      <c r="J39" s="95"/>
      <c r="K39" s="53"/>
      <c r="L39" s="66"/>
      <c r="M39" s="48"/>
      <c r="N39" s="48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5" customHeight="1">
      <c r="A40" s="49"/>
      <c r="B40" s="91" t="s">
        <v>36</v>
      </c>
      <c r="C40" s="51"/>
      <c r="D40" s="65"/>
      <c r="E40" s="65"/>
      <c r="F40" s="65"/>
      <c r="G40" s="65"/>
      <c r="H40" s="65"/>
      <c r="I40" s="65"/>
      <c r="J40" s="95"/>
      <c r="K40" s="53"/>
      <c r="L40" s="66"/>
      <c r="M40" s="48"/>
      <c r="N40" s="48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5" customHeight="1">
      <c r="A41" s="49"/>
      <c r="B41" s="91" t="s">
        <v>37</v>
      </c>
      <c r="C41" s="51"/>
      <c r="D41" s="65"/>
      <c r="E41" s="65"/>
      <c r="F41" s="65"/>
      <c r="G41" s="65"/>
      <c r="H41" s="65"/>
      <c r="I41" s="65"/>
      <c r="J41" s="95"/>
      <c r="K41" s="53"/>
      <c r="L41" s="66"/>
      <c r="M41" s="48"/>
      <c r="N41" s="48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4.25" customHeight="1" thickBot="1">
      <c r="A42" s="49"/>
      <c r="B42" s="51" t="s">
        <v>38</v>
      </c>
      <c r="C42" s="51"/>
      <c r="D42" s="247">
        <v>22.48</v>
      </c>
      <c r="E42" s="65"/>
      <c r="F42" s="247">
        <v>25.27</v>
      </c>
      <c r="G42" s="50"/>
      <c r="H42" s="247">
        <v>67.21</v>
      </c>
      <c r="I42" s="65"/>
      <c r="J42" s="247">
        <v>55.74</v>
      </c>
      <c r="K42" s="96"/>
      <c r="L42" s="66"/>
      <c r="M42" s="48"/>
      <c r="N42" s="48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6.5" thickTop="1">
      <c r="A43" s="49"/>
      <c r="B43" s="51"/>
      <c r="C43" s="51"/>
      <c r="D43" s="65"/>
      <c r="E43" s="65"/>
      <c r="F43" s="65"/>
      <c r="G43" s="65"/>
      <c r="H43" s="65"/>
      <c r="I43" s="65"/>
      <c r="J43" s="97"/>
      <c r="K43" s="53"/>
      <c r="L43" s="66"/>
      <c r="M43" s="48"/>
      <c r="N43" s="48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" customHeight="1" thickBot="1">
      <c r="A44" s="49"/>
      <c r="B44" s="51" t="s">
        <v>39</v>
      </c>
      <c r="C44" s="51"/>
      <c r="D44" s="98">
        <v>0</v>
      </c>
      <c r="E44" s="65"/>
      <c r="F44" s="98">
        <v>0</v>
      </c>
      <c r="G44" s="65"/>
      <c r="H44" s="98">
        <v>0</v>
      </c>
      <c r="I44" s="65"/>
      <c r="J44" s="98">
        <v>0</v>
      </c>
      <c r="K44" s="53"/>
      <c r="L44" s="66"/>
      <c r="M44" s="48"/>
      <c r="N44" s="48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5.75" thickTop="1">
      <c r="A45" s="99"/>
      <c r="B45" s="100"/>
      <c r="C45" s="100"/>
      <c r="D45" s="101"/>
      <c r="E45" s="102"/>
      <c r="F45" s="101"/>
      <c r="G45" s="102"/>
      <c r="H45" s="101"/>
      <c r="I45" s="102"/>
      <c r="J45" s="101"/>
      <c r="K45" s="103"/>
      <c r="L45" s="66"/>
      <c r="M45" s="48"/>
      <c r="N45" s="48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5" customHeight="1">
      <c r="A46" s="255" t="s">
        <v>40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66"/>
      <c r="M46" s="48"/>
      <c r="N46" s="48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66"/>
      <c r="M47" s="48"/>
      <c r="N47" s="48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6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66"/>
      <c r="M48" s="48"/>
      <c r="N48" s="48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3:25" ht="15">
      <c r="C49" s="36"/>
      <c r="D49" s="36"/>
      <c r="I49" s="36"/>
      <c r="J49" s="36"/>
      <c r="L49" s="66"/>
      <c r="M49" s="48"/>
      <c r="N49" s="48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3:25" ht="15">
      <c r="C50" s="36"/>
      <c r="D50" s="36"/>
      <c r="I50" s="36"/>
      <c r="J50" s="36"/>
      <c r="L50" s="66"/>
      <c r="M50" s="48"/>
      <c r="N50" s="48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5">
      <c r="A51" s="48"/>
      <c r="B51" s="66"/>
      <c r="C51" s="61"/>
      <c r="D51" s="66"/>
      <c r="E51" s="66"/>
      <c r="F51" s="66"/>
      <c r="G51" s="66"/>
      <c r="H51" s="66"/>
      <c r="I51" s="65"/>
      <c r="J51" s="90"/>
      <c r="K51" s="66"/>
      <c r="L51" s="66"/>
      <c r="M51" s="48"/>
      <c r="N51" s="48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5">
      <c r="A52" s="48"/>
      <c r="B52" s="66"/>
      <c r="C52" s="61"/>
      <c r="D52" s="66"/>
      <c r="E52" s="66"/>
      <c r="F52" s="66"/>
      <c r="G52" s="66"/>
      <c r="H52" s="66"/>
      <c r="I52" s="65"/>
      <c r="J52" s="90"/>
      <c r="K52" s="66"/>
      <c r="L52" s="66"/>
      <c r="M52" s="48"/>
      <c r="N52" s="48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5">
      <c r="A53" s="48"/>
      <c r="B53" s="66"/>
      <c r="C53" s="61"/>
      <c r="D53" s="66"/>
      <c r="E53" s="66"/>
      <c r="F53" s="66"/>
      <c r="G53" s="66"/>
      <c r="H53" s="66"/>
      <c r="I53" s="65"/>
      <c r="J53" s="90"/>
      <c r="K53" s="66"/>
      <c r="L53" s="66"/>
      <c r="M53" s="48"/>
      <c r="N53" s="48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5">
      <c r="A54" s="48"/>
      <c r="B54" s="66"/>
      <c r="C54" s="61"/>
      <c r="D54" s="66"/>
      <c r="E54" s="66"/>
      <c r="F54" s="66"/>
      <c r="G54" s="66"/>
      <c r="H54" s="66"/>
      <c r="I54" s="65"/>
      <c r="J54" s="90"/>
      <c r="K54" s="66"/>
      <c r="L54" s="66"/>
      <c r="M54" s="48"/>
      <c r="N54" s="48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5">
      <c r="A55" s="48"/>
      <c r="B55" s="66"/>
      <c r="C55" s="61"/>
      <c r="D55" s="66"/>
      <c r="E55" s="66"/>
      <c r="F55" s="66"/>
      <c r="G55" s="66"/>
      <c r="H55" s="66"/>
      <c r="I55" s="65"/>
      <c r="J55" s="90"/>
      <c r="K55" s="66"/>
      <c r="L55" s="66"/>
      <c r="M55" s="48"/>
      <c r="N55" s="48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5">
      <c r="A56" s="48"/>
      <c r="B56" s="66"/>
      <c r="C56" s="61"/>
      <c r="D56" s="66"/>
      <c r="E56" s="66"/>
      <c r="F56" s="66"/>
      <c r="G56" s="66"/>
      <c r="H56" s="66"/>
      <c r="I56" s="65"/>
      <c r="J56" s="65"/>
      <c r="K56" s="66"/>
      <c r="L56" s="66"/>
      <c r="M56" s="48"/>
      <c r="N56" s="48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5">
      <c r="A57" s="48"/>
      <c r="B57" s="66"/>
      <c r="C57" s="61"/>
      <c r="D57" s="66"/>
      <c r="E57" s="66"/>
      <c r="F57" s="66"/>
      <c r="G57" s="66"/>
      <c r="H57" s="66"/>
      <c r="I57" s="65"/>
      <c r="J57" s="90"/>
      <c r="K57" s="66"/>
      <c r="L57" s="66"/>
      <c r="M57" s="48"/>
      <c r="N57" s="48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5.75">
      <c r="A58" s="48"/>
      <c r="B58" s="66"/>
      <c r="C58" s="61"/>
      <c r="D58" s="66"/>
      <c r="E58" s="66"/>
      <c r="F58" s="66"/>
      <c r="G58" s="66"/>
      <c r="H58" s="66"/>
      <c r="I58" s="65"/>
      <c r="J58" s="95"/>
      <c r="K58" s="66"/>
      <c r="L58" s="66"/>
      <c r="M58" s="48"/>
      <c r="N58" s="48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5">
      <c r="A59" s="48"/>
      <c r="B59" s="61"/>
      <c r="C59" s="61"/>
      <c r="D59" s="66"/>
      <c r="E59" s="66"/>
      <c r="F59" s="66"/>
      <c r="G59" s="66"/>
      <c r="H59" s="66"/>
      <c r="I59" s="65"/>
      <c r="J59" s="65"/>
      <c r="K59" s="66"/>
      <c r="L59" s="66"/>
      <c r="M59" s="48"/>
      <c r="N59" s="48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5">
      <c r="A60" s="48"/>
      <c r="B60" s="61"/>
      <c r="C60" s="61"/>
      <c r="D60" s="66"/>
      <c r="E60" s="66"/>
      <c r="F60" s="66"/>
      <c r="G60" s="66"/>
      <c r="H60" s="66"/>
      <c r="I60" s="65"/>
      <c r="J60" s="65"/>
      <c r="K60" s="66"/>
      <c r="L60" s="66"/>
      <c r="M60" s="48"/>
      <c r="N60" s="48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4:25" ht="12.75">
      <c r="D61" s="72"/>
      <c r="E61" s="72"/>
      <c r="F61" s="72"/>
      <c r="G61" s="72"/>
      <c r="H61" s="72"/>
      <c r="I61" s="105"/>
      <c r="J61" s="105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4:25" ht="12.75">
      <c r="D62" s="72"/>
      <c r="E62" s="72"/>
      <c r="F62" s="72"/>
      <c r="G62" s="72"/>
      <c r="H62" s="72"/>
      <c r="I62" s="105"/>
      <c r="J62" s="105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4:25" ht="12.75">
      <c r="D63" s="72"/>
      <c r="E63" s="72"/>
      <c r="F63" s="72"/>
      <c r="G63" s="72"/>
      <c r="H63" s="72"/>
      <c r="I63" s="105"/>
      <c r="J63" s="105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4:25" ht="12.75">
      <c r="D64" s="72"/>
      <c r="E64" s="72"/>
      <c r="F64" s="72"/>
      <c r="G64" s="72"/>
      <c r="H64" s="72"/>
      <c r="I64" s="105"/>
      <c r="J64" s="105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4:25" ht="12.75">
      <c r="D65" s="72"/>
      <c r="E65" s="72"/>
      <c r="F65" s="72"/>
      <c r="G65" s="72"/>
      <c r="H65" s="72"/>
      <c r="I65" s="105"/>
      <c r="J65" s="105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4:25" ht="12.75">
      <c r="D66" s="72"/>
      <c r="E66" s="72"/>
      <c r="F66" s="72"/>
      <c r="G66" s="72"/>
      <c r="H66" s="72"/>
      <c r="I66" s="105"/>
      <c r="J66" s="105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4:25" ht="12.75">
      <c r="D67" s="72"/>
      <c r="E67" s="72"/>
      <c r="F67" s="72"/>
      <c r="G67" s="72"/>
      <c r="H67" s="72"/>
      <c r="I67" s="105"/>
      <c r="J67" s="105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4:25" ht="12.75">
      <c r="D68" s="72"/>
      <c r="E68" s="72"/>
      <c r="F68" s="72"/>
      <c r="G68" s="72"/>
      <c r="H68" s="72"/>
      <c r="I68" s="105"/>
      <c r="J68" s="105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4:25" ht="12.75">
      <c r="D69" s="72"/>
      <c r="E69" s="72"/>
      <c r="F69" s="72"/>
      <c r="G69" s="72"/>
      <c r="H69" s="72"/>
      <c r="I69" s="105"/>
      <c r="J69" s="105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4:25" ht="12.75">
      <c r="D70" s="72"/>
      <c r="E70" s="72"/>
      <c r="F70" s="72"/>
      <c r="G70" s="72"/>
      <c r="H70" s="72"/>
      <c r="I70" s="105"/>
      <c r="J70" s="105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4:25" ht="12.75">
      <c r="D71" s="72"/>
      <c r="E71" s="72"/>
      <c r="F71" s="72"/>
      <c r="G71" s="72"/>
      <c r="H71" s="72"/>
      <c r="I71" s="105"/>
      <c r="J71" s="105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4:25" ht="12.75">
      <c r="D72" s="72"/>
      <c r="E72" s="72"/>
      <c r="F72" s="72"/>
      <c r="G72" s="72"/>
      <c r="H72" s="72"/>
      <c r="I72" s="105"/>
      <c r="J72" s="105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4:25" ht="12.75">
      <c r="D73" s="72"/>
      <c r="E73" s="72"/>
      <c r="F73" s="72"/>
      <c r="G73" s="72"/>
      <c r="H73" s="72"/>
      <c r="I73" s="105"/>
      <c r="J73" s="105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4:25" ht="12.75">
      <c r="D74" s="72"/>
      <c r="E74" s="72"/>
      <c r="F74" s="72"/>
      <c r="G74" s="72"/>
      <c r="H74" s="72"/>
      <c r="I74" s="105"/>
      <c r="J74" s="105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4:25" ht="12.75">
      <c r="D75" s="72"/>
      <c r="E75" s="72"/>
      <c r="F75" s="72"/>
      <c r="G75" s="72"/>
      <c r="H75" s="72"/>
      <c r="I75" s="105"/>
      <c r="J75" s="105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4:25" ht="12.75">
      <c r="D76" s="72"/>
      <c r="E76" s="72"/>
      <c r="F76" s="72"/>
      <c r="G76" s="72"/>
      <c r="H76" s="72"/>
      <c r="I76" s="105"/>
      <c r="J76" s="105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4:25" ht="12.75">
      <c r="D77" s="72"/>
      <c r="E77" s="72"/>
      <c r="F77" s="72"/>
      <c r="G77" s="72"/>
      <c r="H77" s="72"/>
      <c r="I77" s="105"/>
      <c r="J77" s="105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4:25" ht="12.75">
      <c r="D78" s="72"/>
      <c r="E78" s="72"/>
      <c r="F78" s="72"/>
      <c r="G78" s="72"/>
      <c r="H78" s="72"/>
      <c r="I78" s="105"/>
      <c r="J78" s="105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4:25" ht="12.75">
      <c r="D79" s="72"/>
      <c r="E79" s="72"/>
      <c r="F79" s="72"/>
      <c r="G79" s="72"/>
      <c r="H79" s="72"/>
      <c r="I79" s="105"/>
      <c r="J79" s="105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4:25" ht="12.75">
      <c r="D80" s="72"/>
      <c r="E80" s="72"/>
      <c r="F80" s="72"/>
      <c r="G80" s="72"/>
      <c r="H80" s="72"/>
      <c r="I80" s="105"/>
      <c r="J80" s="105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4:25" ht="12.75">
      <c r="D81" s="72"/>
      <c r="E81" s="72"/>
      <c r="F81" s="72"/>
      <c r="G81" s="72"/>
      <c r="H81" s="72"/>
      <c r="I81" s="105"/>
      <c r="J81" s="105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4:25" ht="12.75">
      <c r="D82" s="72"/>
      <c r="E82" s="72"/>
      <c r="F82" s="72"/>
      <c r="G82" s="72"/>
      <c r="H82" s="72"/>
      <c r="I82" s="105"/>
      <c r="J82" s="105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4:25" ht="12.75">
      <c r="D83" s="72"/>
      <c r="E83" s="72"/>
      <c r="F83" s="72"/>
      <c r="G83" s="72"/>
      <c r="H83" s="72"/>
      <c r="I83" s="105"/>
      <c r="J83" s="105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4:25" ht="12.75">
      <c r="D84" s="72"/>
      <c r="E84" s="72"/>
      <c r="F84" s="72"/>
      <c r="G84" s="72"/>
      <c r="H84" s="72"/>
      <c r="I84" s="105"/>
      <c r="J84" s="105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4:25" ht="12.75">
      <c r="D85" s="72"/>
      <c r="E85" s="72"/>
      <c r="F85" s="72"/>
      <c r="G85" s="72"/>
      <c r="H85" s="72"/>
      <c r="I85" s="105"/>
      <c r="J85" s="105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4:25" ht="12.75">
      <c r="D86" s="72"/>
      <c r="E86" s="72"/>
      <c r="F86" s="72"/>
      <c r="G86" s="72"/>
      <c r="H86" s="72"/>
      <c r="I86" s="105"/>
      <c r="J86" s="105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4:25" ht="12.75">
      <c r="D87" s="72"/>
      <c r="E87" s="72"/>
      <c r="F87" s="72"/>
      <c r="G87" s="72"/>
      <c r="H87" s="72"/>
      <c r="I87" s="105"/>
      <c r="J87" s="105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4:25" ht="12.75">
      <c r="D88" s="72"/>
      <c r="E88" s="72"/>
      <c r="F88" s="72"/>
      <c r="G88" s="72"/>
      <c r="H88" s="72"/>
      <c r="I88" s="105"/>
      <c r="J88" s="105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4:25" ht="12.75">
      <c r="D89" s="72"/>
      <c r="E89" s="72"/>
      <c r="F89" s="72"/>
      <c r="G89" s="72"/>
      <c r="H89" s="72"/>
      <c r="I89" s="105"/>
      <c r="J89" s="105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4:25" ht="12.75">
      <c r="D90" s="72"/>
      <c r="E90" s="72"/>
      <c r="F90" s="72"/>
      <c r="G90" s="72"/>
      <c r="H90" s="72"/>
      <c r="I90" s="105"/>
      <c r="J90" s="105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4:25" ht="12.75">
      <c r="D91" s="72"/>
      <c r="E91" s="72"/>
      <c r="F91" s="72"/>
      <c r="G91" s="72"/>
      <c r="H91" s="72"/>
      <c r="I91" s="105"/>
      <c r="J91" s="105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4:25" ht="12.75">
      <c r="D92" s="72"/>
      <c r="E92" s="72"/>
      <c r="F92" s="72"/>
      <c r="G92" s="72"/>
      <c r="H92" s="72"/>
      <c r="I92" s="105"/>
      <c r="J92" s="105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4:25" ht="12.75">
      <c r="D93" s="72"/>
      <c r="E93" s="72"/>
      <c r="F93" s="72"/>
      <c r="G93" s="72"/>
      <c r="H93" s="72"/>
      <c r="I93" s="105"/>
      <c r="J93" s="105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4:25" ht="12.75">
      <c r="D94" s="72"/>
      <c r="E94" s="72"/>
      <c r="F94" s="72"/>
      <c r="G94" s="72"/>
      <c r="H94" s="72"/>
      <c r="I94" s="105"/>
      <c r="J94" s="105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4:25" ht="12.75">
      <c r="D95" s="72"/>
      <c r="E95" s="72"/>
      <c r="F95" s="72"/>
      <c r="G95" s="72"/>
      <c r="H95" s="72"/>
      <c r="I95" s="105"/>
      <c r="J95" s="105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4:25" ht="12.75">
      <c r="D96" s="72"/>
      <c r="E96" s="72"/>
      <c r="F96" s="72"/>
      <c r="G96" s="72"/>
      <c r="H96" s="72"/>
      <c r="I96" s="105"/>
      <c r="J96" s="105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4:25" ht="12.75">
      <c r="D97" s="72"/>
      <c r="E97" s="72"/>
      <c r="F97" s="72"/>
      <c r="G97" s="72"/>
      <c r="H97" s="72"/>
      <c r="I97" s="105"/>
      <c r="J97" s="105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4:25" ht="12.75">
      <c r="D98" s="72"/>
      <c r="E98" s="72"/>
      <c r="F98" s="72"/>
      <c r="G98" s="72"/>
      <c r="H98" s="72"/>
      <c r="I98" s="105"/>
      <c r="J98" s="105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4:25" ht="12.75">
      <c r="D99" s="72"/>
      <c r="E99" s="72"/>
      <c r="F99" s="72"/>
      <c r="G99" s="72"/>
      <c r="H99" s="72"/>
      <c r="I99" s="105"/>
      <c r="J99" s="105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4:25" ht="12.75">
      <c r="D100" s="72"/>
      <c r="E100" s="72"/>
      <c r="F100" s="72"/>
      <c r="G100" s="72"/>
      <c r="H100" s="72"/>
      <c r="I100" s="105"/>
      <c r="J100" s="105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4:25" ht="12.75">
      <c r="D101" s="72"/>
      <c r="E101" s="72"/>
      <c r="F101" s="72"/>
      <c r="G101" s="72"/>
      <c r="H101" s="72"/>
      <c r="I101" s="105"/>
      <c r="J101" s="105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4:25" ht="12.75">
      <c r="D102" s="72"/>
      <c r="E102" s="72"/>
      <c r="F102" s="72"/>
      <c r="G102" s="72"/>
      <c r="H102" s="72"/>
      <c r="I102" s="105"/>
      <c r="J102" s="105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4:25" ht="12.75">
      <c r="D103" s="72"/>
      <c r="E103" s="72"/>
      <c r="F103" s="72"/>
      <c r="G103" s="72"/>
      <c r="H103" s="72"/>
      <c r="I103" s="105"/>
      <c r="J103" s="105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spans="4:25" ht="12.75">
      <c r="D104" s="72"/>
      <c r="E104" s="72"/>
      <c r="F104" s="72"/>
      <c r="G104" s="72"/>
      <c r="H104" s="72"/>
      <c r="I104" s="105"/>
      <c r="J104" s="105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spans="4:25" ht="12.75">
      <c r="D105" s="72"/>
      <c r="E105" s="72"/>
      <c r="F105" s="72"/>
      <c r="G105" s="72"/>
      <c r="H105" s="72"/>
      <c r="I105" s="105"/>
      <c r="J105" s="105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spans="4:25" ht="12.75">
      <c r="D106" s="72"/>
      <c r="E106" s="72"/>
      <c r="F106" s="72"/>
      <c r="G106" s="72"/>
      <c r="H106" s="72"/>
      <c r="I106" s="105"/>
      <c r="J106" s="105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4:25" ht="12.75">
      <c r="D107" s="72"/>
      <c r="E107" s="72"/>
      <c r="F107" s="72"/>
      <c r="G107" s="72"/>
      <c r="H107" s="72"/>
      <c r="I107" s="105"/>
      <c r="J107" s="105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spans="4:25" ht="12.75">
      <c r="D108" s="72"/>
      <c r="E108" s="72"/>
      <c r="F108" s="72"/>
      <c r="G108" s="72"/>
      <c r="H108" s="72"/>
      <c r="I108" s="105"/>
      <c r="J108" s="105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spans="4:25" ht="12.75">
      <c r="D109" s="72"/>
      <c r="E109" s="72"/>
      <c r="F109" s="72"/>
      <c r="G109" s="72"/>
      <c r="H109" s="72"/>
      <c r="I109" s="105"/>
      <c r="J109" s="105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4:25" ht="12.75">
      <c r="D110" s="72"/>
      <c r="E110" s="72"/>
      <c r="F110" s="72"/>
      <c r="G110" s="72"/>
      <c r="H110" s="72"/>
      <c r="I110" s="105"/>
      <c r="J110" s="105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4:25" ht="12.75">
      <c r="D111" s="72"/>
      <c r="E111" s="72"/>
      <c r="F111" s="72"/>
      <c r="G111" s="72"/>
      <c r="H111" s="72"/>
      <c r="I111" s="105"/>
      <c r="J111" s="105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4:25" ht="12.75">
      <c r="D112" s="72"/>
      <c r="E112" s="72"/>
      <c r="F112" s="72"/>
      <c r="G112" s="72"/>
      <c r="H112" s="72"/>
      <c r="I112" s="105"/>
      <c r="J112" s="105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4:25" ht="12.75">
      <c r="D113" s="72"/>
      <c r="E113" s="72"/>
      <c r="F113" s="72"/>
      <c r="G113" s="72"/>
      <c r="H113" s="72"/>
      <c r="I113" s="105"/>
      <c r="J113" s="105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4:25" ht="12.75">
      <c r="D114" s="72"/>
      <c r="E114" s="72"/>
      <c r="F114" s="72"/>
      <c r="G114" s="72"/>
      <c r="H114" s="72"/>
      <c r="I114" s="105"/>
      <c r="J114" s="105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4:25" ht="12.75">
      <c r="D115" s="72"/>
      <c r="E115" s="72"/>
      <c r="F115" s="72"/>
      <c r="G115" s="72"/>
      <c r="H115" s="72"/>
      <c r="I115" s="105"/>
      <c r="J115" s="105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4:25" ht="12.75">
      <c r="D116" s="72"/>
      <c r="E116" s="72"/>
      <c r="F116" s="72"/>
      <c r="G116" s="72"/>
      <c r="H116" s="72"/>
      <c r="I116" s="105"/>
      <c r="J116" s="105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4:25" ht="12.75">
      <c r="D117" s="72"/>
      <c r="E117" s="72"/>
      <c r="F117" s="72"/>
      <c r="G117" s="72"/>
      <c r="H117" s="72"/>
      <c r="I117" s="105"/>
      <c r="J117" s="105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ht="12.75">
      <c r="D118" s="36"/>
    </row>
    <row r="119" ht="12.75">
      <c r="D119" s="36"/>
    </row>
    <row r="120" ht="12.75">
      <c r="D120" s="36"/>
    </row>
    <row r="121" ht="12.75">
      <c r="D121" s="36"/>
    </row>
    <row r="122" ht="12.75">
      <c r="D122" s="36"/>
    </row>
    <row r="123" ht="12.75">
      <c r="D123" s="36"/>
    </row>
    <row r="124" ht="12.75">
      <c r="D124" s="36"/>
    </row>
    <row r="125" ht="12.75">
      <c r="D125" s="36"/>
    </row>
    <row r="126" ht="12.75">
      <c r="D126" s="36"/>
    </row>
    <row r="127" ht="12.75">
      <c r="D127" s="36"/>
    </row>
    <row r="128" ht="12.75">
      <c r="D128" s="36"/>
    </row>
    <row r="129" ht="12.75">
      <c r="D129" s="36"/>
    </row>
    <row r="130" ht="12.75">
      <c r="D130" s="36"/>
    </row>
    <row r="131" ht="12.75">
      <c r="D131" s="36"/>
    </row>
    <row r="132" ht="12.75">
      <c r="D132" s="36"/>
    </row>
    <row r="133" ht="12.75">
      <c r="D133" s="36"/>
    </row>
    <row r="134" ht="12.75">
      <c r="D134" s="36"/>
    </row>
    <row r="135" ht="12.75">
      <c r="D135" s="36"/>
    </row>
    <row r="136" ht="12.75">
      <c r="D136" s="36"/>
    </row>
    <row r="137" ht="12.75">
      <c r="D137" s="36"/>
    </row>
    <row r="138" ht="12.75">
      <c r="D138" s="36"/>
    </row>
    <row r="139" ht="12.75">
      <c r="D139" s="36"/>
    </row>
    <row r="140" ht="12.75">
      <c r="D140" s="36"/>
    </row>
    <row r="141" ht="12.75">
      <c r="D141" s="36"/>
    </row>
    <row r="142" ht="12.75">
      <c r="D142" s="36"/>
    </row>
    <row r="143" ht="12.75">
      <c r="D143" s="36"/>
    </row>
    <row r="144" ht="12.75">
      <c r="D144" s="36"/>
    </row>
    <row r="145" ht="12.75">
      <c r="D145" s="36"/>
    </row>
    <row r="146" ht="12.75">
      <c r="D146" s="36"/>
    </row>
    <row r="147" ht="12.75">
      <c r="D147" s="36"/>
    </row>
    <row r="148" ht="12.75">
      <c r="D148" s="36"/>
    </row>
    <row r="149" ht="12.75">
      <c r="D149" s="36"/>
    </row>
    <row r="150" ht="12.75">
      <c r="D150" s="36"/>
    </row>
    <row r="151" ht="12.75">
      <c r="D151" s="36"/>
    </row>
    <row r="152" ht="12.75">
      <c r="D152" s="36"/>
    </row>
    <row r="153" ht="12.75">
      <c r="D153" s="36"/>
    </row>
    <row r="154" ht="12.75">
      <c r="D154" s="36"/>
    </row>
    <row r="155" ht="12.75">
      <c r="D155" s="36"/>
    </row>
    <row r="156" ht="12.75">
      <c r="D156" s="36"/>
    </row>
    <row r="157" ht="12.75">
      <c r="D157" s="36"/>
    </row>
    <row r="158" ht="12.75">
      <c r="D158" s="36"/>
    </row>
    <row r="159" ht="12.75">
      <c r="D159" s="36"/>
    </row>
    <row r="160" ht="12.75">
      <c r="D160" s="36"/>
    </row>
    <row r="161" ht="12.75">
      <c r="D161" s="36"/>
    </row>
    <row r="162" ht="12.75">
      <c r="D162" s="36"/>
    </row>
    <row r="163" ht="12.75">
      <c r="D163" s="36"/>
    </row>
    <row r="164" ht="12.75">
      <c r="D164" s="36"/>
    </row>
    <row r="165" ht="12.75">
      <c r="D165" s="36"/>
    </row>
    <row r="166" ht="12.75">
      <c r="D166" s="36"/>
    </row>
    <row r="167" ht="12.75">
      <c r="D167" s="36"/>
    </row>
    <row r="168" ht="12.75">
      <c r="D168" s="36"/>
    </row>
    <row r="169" ht="12.75">
      <c r="D169" s="36"/>
    </row>
    <row r="170" ht="12.75">
      <c r="D170" s="36"/>
    </row>
    <row r="171" ht="12.75">
      <c r="D171" s="36"/>
    </row>
    <row r="172" ht="12.75">
      <c r="D172" s="36"/>
    </row>
    <row r="173" ht="12.75">
      <c r="D173" s="36"/>
    </row>
    <row r="174" ht="12.75">
      <c r="D174" s="36"/>
    </row>
    <row r="175" ht="12.75">
      <c r="D175" s="36"/>
    </row>
    <row r="176" ht="12.75">
      <c r="D176" s="36"/>
    </row>
    <row r="177" ht="12.75">
      <c r="D177" s="36"/>
    </row>
    <row r="178" ht="12.75">
      <c r="D178" s="36"/>
    </row>
    <row r="179" ht="12.75">
      <c r="D179" s="36"/>
    </row>
    <row r="180" ht="12.75">
      <c r="D180" s="36"/>
    </row>
    <row r="181" ht="12.75">
      <c r="D181" s="36"/>
    </row>
    <row r="182" ht="12.75">
      <c r="D182" s="36"/>
    </row>
    <row r="183" ht="12.75">
      <c r="D183" s="36"/>
    </row>
    <row r="184" ht="12.75">
      <c r="D184" s="36"/>
    </row>
    <row r="185" ht="12.75">
      <c r="D185" s="36"/>
    </row>
    <row r="186" ht="12.75">
      <c r="D186" s="36"/>
    </row>
    <row r="187" ht="12.75">
      <c r="D187" s="36"/>
    </row>
    <row r="188" ht="12.75">
      <c r="D188" s="36"/>
    </row>
    <row r="189" ht="12.75">
      <c r="D189" s="36"/>
    </row>
    <row r="190" ht="12.75">
      <c r="D190" s="36"/>
    </row>
    <row r="191" ht="12.75">
      <c r="D191" s="36"/>
    </row>
    <row r="192" ht="12.75">
      <c r="D192" s="36"/>
    </row>
    <row r="193" ht="12.75">
      <c r="D193" s="36"/>
    </row>
    <row r="194" ht="12.75">
      <c r="D194" s="36"/>
    </row>
    <row r="195" ht="12.75">
      <c r="D195" s="36"/>
    </row>
    <row r="196" ht="12.75">
      <c r="D196" s="36"/>
    </row>
    <row r="197" ht="12.75">
      <c r="D197" s="36"/>
    </row>
    <row r="198" ht="12.75">
      <c r="D198" s="36"/>
    </row>
    <row r="199" ht="12.75">
      <c r="D199" s="36"/>
    </row>
  </sheetData>
  <mergeCells count="4">
    <mergeCell ref="A5:K5"/>
    <mergeCell ref="D9:F9"/>
    <mergeCell ref="H9:J9"/>
    <mergeCell ref="A46:K47"/>
  </mergeCells>
  <printOptions horizontalCentered="1"/>
  <pageMargins left="0.5118110236220472" right="0.2362204724409449" top="0.6692913385826772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1"/>
  <sheetViews>
    <sheetView view="pageBreakPreview" zoomScale="60" zoomScaleNormal="75" workbookViewId="0" topLeftCell="A33">
      <selection activeCell="G33" sqref="G33"/>
    </sheetView>
  </sheetViews>
  <sheetFormatPr defaultColWidth="9.140625" defaultRowHeight="12.75"/>
  <cols>
    <col min="1" max="1" width="3.421875" style="241" customWidth="1"/>
    <col min="2" max="3" width="30.7109375" style="180" customWidth="1"/>
    <col min="4" max="4" width="13.140625" style="223" customWidth="1"/>
    <col min="5" max="5" width="3.28125" style="182" customWidth="1"/>
    <col min="6" max="6" width="27.00390625" style="180" customWidth="1"/>
    <col min="7" max="7" width="2.7109375" style="182" customWidth="1"/>
    <col min="8" max="8" width="27.00390625" style="180" customWidth="1"/>
    <col min="9" max="9" width="1.7109375" style="182" customWidth="1"/>
    <col min="10" max="10" width="2.00390625" style="180" customWidth="1"/>
    <col min="11" max="11" width="13.57421875" style="180" hidden="1" customWidth="1"/>
    <col min="12" max="12" width="0.71875" style="180" hidden="1" customWidth="1"/>
    <col min="13" max="13" width="0.5625" style="180" hidden="1" customWidth="1"/>
    <col min="14" max="14" width="12.7109375" style="180" hidden="1" customWidth="1"/>
    <col min="15" max="16384" width="9.140625" style="180" customWidth="1"/>
  </cols>
  <sheetData>
    <row r="1" spans="1:10" s="168" customFormat="1" ht="22.5" customHeight="1">
      <c r="A1" s="164" t="s">
        <v>104</v>
      </c>
      <c r="B1" s="165"/>
      <c r="C1" s="165"/>
      <c r="D1" s="166"/>
      <c r="E1" s="165"/>
      <c r="F1" s="165"/>
      <c r="G1" s="165"/>
      <c r="H1" s="165"/>
      <c r="I1" s="165"/>
      <c r="J1" s="167"/>
    </row>
    <row r="2" spans="1:10" s="173" customFormat="1" ht="17.25" customHeight="1">
      <c r="A2" s="169" t="s">
        <v>1</v>
      </c>
      <c r="B2" s="170"/>
      <c r="C2" s="170"/>
      <c r="D2" s="171"/>
      <c r="E2" s="170"/>
      <c r="F2" s="170"/>
      <c r="G2" s="170"/>
      <c r="H2" s="170"/>
      <c r="I2" s="170"/>
      <c r="J2" s="172"/>
    </row>
    <row r="3" spans="1:10" s="173" customFormat="1" ht="17.25" customHeight="1">
      <c r="A3" s="174"/>
      <c r="B3" s="170"/>
      <c r="C3" s="170"/>
      <c r="D3" s="171"/>
      <c r="E3" s="170"/>
      <c r="F3" s="170"/>
      <c r="G3" s="170"/>
      <c r="H3" s="170"/>
      <c r="I3" s="170"/>
      <c r="J3" s="172"/>
    </row>
    <row r="4" spans="1:10" s="173" customFormat="1" ht="12" customHeight="1">
      <c r="A4" s="169"/>
      <c r="B4" s="170"/>
      <c r="C4" s="170"/>
      <c r="D4" s="171"/>
      <c r="E4" s="170"/>
      <c r="F4" s="170"/>
      <c r="G4" s="170"/>
      <c r="H4" s="170"/>
      <c r="I4" s="170"/>
      <c r="J4" s="172"/>
    </row>
    <row r="5" spans="1:10" s="175" customFormat="1" ht="27.75" customHeight="1">
      <c r="A5" s="263" t="s">
        <v>105</v>
      </c>
      <c r="B5" s="264"/>
      <c r="C5" s="264"/>
      <c r="D5" s="264"/>
      <c r="E5" s="264"/>
      <c r="F5" s="264"/>
      <c r="G5" s="264"/>
      <c r="H5" s="264"/>
      <c r="I5" s="264"/>
      <c r="J5" s="265"/>
    </row>
    <row r="6" spans="1:10" ht="21.75" customHeight="1">
      <c r="A6" s="176"/>
      <c r="B6" s="177"/>
      <c r="C6" s="177"/>
      <c r="D6" s="177"/>
      <c r="E6" s="177"/>
      <c r="F6" s="178" t="s">
        <v>2</v>
      </c>
      <c r="G6" s="178"/>
      <c r="H6" s="178" t="s">
        <v>2</v>
      </c>
      <c r="I6" s="177"/>
      <c r="J6" s="179"/>
    </row>
    <row r="7" spans="1:10" ht="21.75" customHeight="1">
      <c r="A7" s="176"/>
      <c r="B7" s="177"/>
      <c r="C7" s="177"/>
      <c r="D7" s="177"/>
      <c r="E7" s="177"/>
      <c r="F7" s="178"/>
      <c r="G7" s="178"/>
      <c r="H7" s="178" t="s">
        <v>74</v>
      </c>
      <c r="I7" s="177"/>
      <c r="J7" s="179"/>
    </row>
    <row r="8" spans="1:14" ht="21.75" customHeight="1">
      <c r="A8" s="181"/>
      <c r="B8" s="182"/>
      <c r="C8" s="182"/>
      <c r="D8" s="183"/>
      <c r="E8" s="266"/>
      <c r="F8" s="184" t="s">
        <v>106</v>
      </c>
      <c r="G8" s="185"/>
      <c r="H8" s="184" t="s">
        <v>106</v>
      </c>
      <c r="I8" s="186"/>
      <c r="J8" s="187"/>
      <c r="K8" s="188" t="s">
        <v>107</v>
      </c>
      <c r="L8" s="185"/>
      <c r="M8" s="189"/>
      <c r="N8" s="190" t="s">
        <v>107</v>
      </c>
    </row>
    <row r="9" spans="1:14" ht="21.75" customHeight="1">
      <c r="A9" s="181"/>
      <c r="B9" s="182"/>
      <c r="C9" s="182"/>
      <c r="D9" s="183"/>
      <c r="E9" s="267"/>
      <c r="F9" s="191" t="s">
        <v>108</v>
      </c>
      <c r="G9" s="185"/>
      <c r="H9" s="191" t="s">
        <v>109</v>
      </c>
      <c r="I9" s="186"/>
      <c r="J9" s="187"/>
      <c r="K9" s="192"/>
      <c r="L9" s="185"/>
      <c r="M9" s="189"/>
      <c r="N9" s="193"/>
    </row>
    <row r="10" spans="1:14" ht="21.75" customHeight="1">
      <c r="A10" s="181"/>
      <c r="B10" s="182"/>
      <c r="C10" s="182"/>
      <c r="D10" s="183"/>
      <c r="E10" s="267"/>
      <c r="F10" s="191" t="s">
        <v>110</v>
      </c>
      <c r="G10" s="185"/>
      <c r="H10" s="191" t="s">
        <v>111</v>
      </c>
      <c r="I10" s="186"/>
      <c r="J10" s="187"/>
      <c r="K10" s="192"/>
      <c r="L10" s="185"/>
      <c r="M10" s="189"/>
      <c r="N10" s="193"/>
    </row>
    <row r="11" spans="1:14" ht="21.75" customHeight="1">
      <c r="A11" s="181"/>
      <c r="B11" s="182"/>
      <c r="C11" s="182"/>
      <c r="D11" s="183"/>
      <c r="E11" s="267"/>
      <c r="F11" s="191" t="s">
        <v>21</v>
      </c>
      <c r="G11" s="185"/>
      <c r="H11" s="191" t="s">
        <v>112</v>
      </c>
      <c r="I11" s="186"/>
      <c r="J11" s="187"/>
      <c r="K11" s="194" t="s">
        <v>112</v>
      </c>
      <c r="L11" s="185"/>
      <c r="M11" s="189"/>
      <c r="N11" s="195" t="s">
        <v>113</v>
      </c>
    </row>
    <row r="12" spans="1:14" ht="21.75" customHeight="1" thickBot="1">
      <c r="A12" s="181"/>
      <c r="B12" s="182"/>
      <c r="C12" s="182"/>
      <c r="D12" s="196"/>
      <c r="E12" s="267"/>
      <c r="F12" s="197" t="s">
        <v>8</v>
      </c>
      <c r="G12" s="185"/>
      <c r="H12" s="197" t="s">
        <v>8</v>
      </c>
      <c r="I12" s="186"/>
      <c r="J12" s="187"/>
      <c r="K12" s="198" t="s">
        <v>114</v>
      </c>
      <c r="L12" s="185"/>
      <c r="M12" s="189"/>
      <c r="N12" s="199" t="s">
        <v>114</v>
      </c>
    </row>
    <row r="13" spans="1:14" ht="21.75" customHeight="1">
      <c r="A13" s="200" t="s">
        <v>75</v>
      </c>
      <c r="C13" s="182"/>
      <c r="D13" s="196"/>
      <c r="E13" s="185"/>
      <c r="F13" s="186"/>
      <c r="G13" s="185"/>
      <c r="H13" s="186"/>
      <c r="I13" s="186"/>
      <c r="J13" s="187"/>
      <c r="K13" s="186"/>
      <c r="L13" s="185"/>
      <c r="M13" s="189"/>
      <c r="N13" s="186"/>
    </row>
    <row r="14" spans="1:14" ht="21.75" customHeight="1">
      <c r="A14" s="181"/>
      <c r="B14" s="182" t="s">
        <v>76</v>
      </c>
      <c r="C14" s="182"/>
      <c r="D14" s="201"/>
      <c r="E14" s="185"/>
      <c r="F14" s="202"/>
      <c r="G14" s="203"/>
      <c r="H14" s="202"/>
      <c r="I14" s="185"/>
      <c r="J14" s="187"/>
      <c r="K14" s="202"/>
      <c r="L14" s="203"/>
      <c r="M14" s="204"/>
      <c r="N14" s="202"/>
    </row>
    <row r="15" spans="1:14" ht="21.75" customHeight="1">
      <c r="A15" s="181"/>
      <c r="B15" s="182" t="s">
        <v>77</v>
      </c>
      <c r="C15" s="182"/>
      <c r="D15" s="196"/>
      <c r="E15" s="185"/>
      <c r="F15" s="205">
        <v>46830</v>
      </c>
      <c r="G15" s="203"/>
      <c r="H15" s="205">
        <v>44092</v>
      </c>
      <c r="I15" s="206" t="s">
        <v>115</v>
      </c>
      <c r="J15" s="187"/>
      <c r="K15" s="207" t="e">
        <f>+#REF!+#REF!-#REF!</f>
        <v>#REF!</v>
      </c>
      <c r="L15" s="203"/>
      <c r="M15" s="204"/>
      <c r="N15" s="205" t="e">
        <f>+#REF!+#REF!-#REF!</f>
        <v>#REF!</v>
      </c>
    </row>
    <row r="16" spans="1:14" ht="21" customHeight="1">
      <c r="A16" s="181"/>
      <c r="B16" s="182" t="s">
        <v>78</v>
      </c>
      <c r="C16" s="182"/>
      <c r="D16" s="196"/>
      <c r="E16" s="185"/>
      <c r="F16" s="205">
        <v>6725</v>
      </c>
      <c r="G16" s="210"/>
      <c r="H16" s="205">
        <v>6781</v>
      </c>
      <c r="I16" s="211" t="s">
        <v>115</v>
      </c>
      <c r="J16" s="187"/>
      <c r="K16" s="207" t="e">
        <f>+#REF!+#REF!-#REF!</f>
        <v>#REF!</v>
      </c>
      <c r="L16" s="203"/>
      <c r="M16" s="204"/>
      <c r="N16" s="205" t="e">
        <f>+#REF!+#REF!-#REF!</f>
        <v>#REF!</v>
      </c>
    </row>
    <row r="17" spans="1:14" ht="21.75" customHeight="1">
      <c r="A17" s="181"/>
      <c r="B17" s="182" t="s">
        <v>79</v>
      </c>
      <c r="C17" s="182"/>
      <c r="D17" s="196"/>
      <c r="E17" s="186"/>
      <c r="F17" s="205">
        <v>111078</v>
      </c>
      <c r="G17" s="210"/>
      <c r="H17" s="205">
        <v>109551</v>
      </c>
      <c r="I17" s="211"/>
      <c r="J17" s="187"/>
      <c r="K17" s="207" t="e">
        <f>+#REF!+#REF!-#REF!</f>
        <v>#REF!</v>
      </c>
      <c r="L17" s="203"/>
      <c r="M17" s="204"/>
      <c r="N17" s="205" t="e">
        <f>+#REF!+#REF!-#REF!</f>
        <v>#REF!</v>
      </c>
    </row>
    <row r="18" spans="1:14" ht="21.75" customHeight="1">
      <c r="A18" s="181"/>
      <c r="B18" s="182" t="s">
        <v>80</v>
      </c>
      <c r="C18" s="182"/>
      <c r="D18" s="196"/>
      <c r="E18" s="185"/>
      <c r="F18" s="205">
        <v>1706</v>
      </c>
      <c r="G18" s="203"/>
      <c r="H18" s="205">
        <v>1952</v>
      </c>
      <c r="I18" s="185"/>
      <c r="J18" s="187"/>
      <c r="K18" s="207" t="e">
        <f>+#REF!+#REF!-#REF!</f>
        <v>#REF!</v>
      </c>
      <c r="L18" s="203"/>
      <c r="M18" s="204"/>
      <c r="N18" s="205" t="e">
        <f>+#REF!+#REF!-#REF!</f>
        <v>#REF!</v>
      </c>
    </row>
    <row r="19" spans="1:14" ht="21.75" customHeight="1">
      <c r="A19" s="181"/>
      <c r="B19" s="182" t="s">
        <v>81</v>
      </c>
      <c r="C19" s="182"/>
      <c r="D19" s="196"/>
      <c r="E19" s="186"/>
      <c r="F19" s="205">
        <v>12763</v>
      </c>
      <c r="G19" s="203"/>
      <c r="H19" s="205">
        <v>15792</v>
      </c>
      <c r="I19" s="185"/>
      <c r="J19" s="187"/>
      <c r="K19" s="207" t="e">
        <f>+#REF!+#REF!-#REF!</f>
        <v>#REF!</v>
      </c>
      <c r="L19" s="203"/>
      <c r="M19" s="204"/>
      <c r="N19" s="205" t="e">
        <f>+#REF!+#REF!-#REF!</f>
        <v>#REF!</v>
      </c>
    </row>
    <row r="20" spans="1:14" ht="21.75" customHeight="1">
      <c r="A20" s="181"/>
      <c r="B20" s="182"/>
      <c r="C20" s="182"/>
      <c r="D20" s="196"/>
      <c r="E20" s="185"/>
      <c r="F20" s="212">
        <f>SUM(F15:F19)</f>
        <v>179102</v>
      </c>
      <c r="G20" s="203"/>
      <c r="H20" s="212">
        <f>SUM(H15:H19)</f>
        <v>178168</v>
      </c>
      <c r="I20" s="185"/>
      <c r="J20" s="187"/>
      <c r="K20" s="213" t="e">
        <f>SUM(K15:K19)</f>
        <v>#REF!</v>
      </c>
      <c r="L20" s="203"/>
      <c r="M20" s="204"/>
      <c r="N20" s="212" t="e">
        <f>SUM(N15:N19)</f>
        <v>#REF!</v>
      </c>
    </row>
    <row r="21" spans="1:14" ht="21.75" customHeight="1">
      <c r="A21" s="181"/>
      <c r="B21" s="182" t="s">
        <v>82</v>
      </c>
      <c r="C21" s="182"/>
      <c r="D21" s="196"/>
      <c r="E21" s="185"/>
      <c r="F21" s="203"/>
      <c r="G21" s="203"/>
      <c r="H21" s="203"/>
      <c r="I21" s="185"/>
      <c r="J21" s="187"/>
      <c r="K21" s="203"/>
      <c r="L21" s="203"/>
      <c r="M21" s="204"/>
      <c r="N21" s="203"/>
    </row>
    <row r="22" spans="1:14" ht="21.75" customHeight="1">
      <c r="A22" s="181"/>
      <c r="B22" s="182" t="s">
        <v>83</v>
      </c>
      <c r="C22" s="182"/>
      <c r="D22" s="196"/>
      <c r="E22" s="185"/>
      <c r="F22" s="214">
        <v>14844</v>
      </c>
      <c r="G22" s="203"/>
      <c r="H22" s="214">
        <v>17017</v>
      </c>
      <c r="I22" s="185"/>
      <c r="J22" s="187"/>
      <c r="K22" s="215" t="e">
        <f>+#REF!+#REF!-#REF!</f>
        <v>#REF!</v>
      </c>
      <c r="L22" s="203"/>
      <c r="M22" s="204"/>
      <c r="N22" s="214" t="e">
        <f>+#REF!+#REF!-#REF!</f>
        <v>#REF!</v>
      </c>
    </row>
    <row r="23" spans="1:14" ht="21.75" customHeight="1">
      <c r="A23" s="181"/>
      <c r="B23" s="182" t="s">
        <v>84</v>
      </c>
      <c r="C23" s="182"/>
      <c r="D23" s="196"/>
      <c r="E23" s="185"/>
      <c r="F23" s="205">
        <v>52223</v>
      </c>
      <c r="G23" s="203"/>
      <c r="H23" s="205">
        <v>32222</v>
      </c>
      <c r="I23" s="185"/>
      <c r="J23" s="187"/>
      <c r="K23" s="207" t="e">
        <f>+#REF!+#REF!-#REF!</f>
        <v>#REF!</v>
      </c>
      <c r="L23" s="203"/>
      <c r="M23" s="204"/>
      <c r="N23" s="205" t="e">
        <f>+#REF!+#REF!-#REF!</f>
        <v>#REF!</v>
      </c>
    </row>
    <row r="24" spans="1:14" ht="21.75" customHeight="1">
      <c r="A24" s="181"/>
      <c r="B24" s="182" t="s">
        <v>85</v>
      </c>
      <c r="C24" s="182"/>
      <c r="D24" s="196"/>
      <c r="E24" s="185"/>
      <c r="F24" s="205">
        <v>0</v>
      </c>
      <c r="G24" s="203"/>
      <c r="H24" s="205">
        <v>0</v>
      </c>
      <c r="I24" s="185"/>
      <c r="J24" s="187"/>
      <c r="K24" s="207" t="e">
        <f>+#REF!+#REF!-#REF!</f>
        <v>#REF!</v>
      </c>
      <c r="L24" s="203"/>
      <c r="M24" s="204"/>
      <c r="N24" s="205" t="e">
        <f>+#REF!+#REF!-#REF!</f>
        <v>#REF!</v>
      </c>
    </row>
    <row r="25" spans="1:14" ht="21.75" customHeight="1">
      <c r="A25" s="181"/>
      <c r="B25" s="216" t="s">
        <v>86</v>
      </c>
      <c r="C25" s="182"/>
      <c r="D25" s="196"/>
      <c r="E25" s="185"/>
      <c r="F25" s="205"/>
      <c r="G25" s="203"/>
      <c r="H25" s="205"/>
      <c r="I25" s="185"/>
      <c r="J25" s="187"/>
      <c r="K25" s="207"/>
      <c r="L25" s="203"/>
      <c r="M25" s="204"/>
      <c r="N25" s="205"/>
    </row>
    <row r="26" spans="1:14" ht="21.75" customHeight="1">
      <c r="A26" s="181"/>
      <c r="B26" s="182" t="s">
        <v>87</v>
      </c>
      <c r="C26" s="182"/>
      <c r="D26" s="196"/>
      <c r="E26" s="186"/>
      <c r="F26" s="205">
        <v>457927</v>
      </c>
      <c r="G26" s="203"/>
      <c r="H26" s="205">
        <v>489615</v>
      </c>
      <c r="I26" s="185"/>
      <c r="J26" s="187"/>
      <c r="K26" s="207" t="e">
        <f>+#REF!+#REF!-#REF!</f>
        <v>#REF!</v>
      </c>
      <c r="L26" s="203"/>
      <c r="M26" s="204"/>
      <c r="N26" s="205" t="e">
        <f>+#REF!+#REF!-#REF!</f>
        <v>#REF!</v>
      </c>
    </row>
    <row r="27" spans="1:14" ht="21.75" customHeight="1">
      <c r="A27" s="181"/>
      <c r="B27" s="182" t="s">
        <v>88</v>
      </c>
      <c r="C27" s="182"/>
      <c r="D27" s="196"/>
      <c r="E27" s="186"/>
      <c r="F27" s="205">
        <v>480</v>
      </c>
      <c r="G27" s="203"/>
      <c r="H27" s="205">
        <v>575</v>
      </c>
      <c r="I27" s="185"/>
      <c r="J27" s="187"/>
      <c r="K27" s="207" t="e">
        <f>#REF!</f>
        <v>#REF!</v>
      </c>
      <c r="L27" s="203"/>
      <c r="M27" s="204"/>
      <c r="N27" s="205" t="e">
        <f>#REF!</f>
        <v>#REF!</v>
      </c>
    </row>
    <row r="28" spans="1:14" ht="21.75" customHeight="1">
      <c r="A28" s="181"/>
      <c r="B28" s="182" t="s">
        <v>89</v>
      </c>
      <c r="C28" s="182"/>
      <c r="D28" s="196"/>
      <c r="E28" s="185"/>
      <c r="F28" s="205">
        <v>98</v>
      </c>
      <c r="G28" s="203"/>
      <c r="H28" s="205">
        <v>649</v>
      </c>
      <c r="I28" s="185"/>
      <c r="J28" s="187"/>
      <c r="K28" s="207" t="e">
        <f>+#REF!+#REF!-#REF!</f>
        <v>#REF!</v>
      </c>
      <c r="L28" s="203"/>
      <c r="M28" s="204"/>
      <c r="N28" s="205" t="e">
        <f>+#REF!+#REF!-#REF!</f>
        <v>#REF!</v>
      </c>
    </row>
    <row r="29" spans="1:14" ht="21.75" customHeight="1">
      <c r="A29" s="181"/>
      <c r="B29" s="182"/>
      <c r="C29" s="182"/>
      <c r="D29" s="196"/>
      <c r="E29" s="185"/>
      <c r="F29" s="212">
        <f>SUM(F22:F28)</f>
        <v>525572</v>
      </c>
      <c r="G29" s="203"/>
      <c r="H29" s="212">
        <f>SUM(H22:H28)</f>
        <v>540078</v>
      </c>
      <c r="I29" s="185"/>
      <c r="J29" s="187"/>
      <c r="K29" s="213" t="e">
        <f>SUM(K22:K28)</f>
        <v>#REF!</v>
      </c>
      <c r="L29" s="203"/>
      <c r="M29" s="204"/>
      <c r="N29" s="212" t="e">
        <f>SUM(N22:N28)</f>
        <v>#REF!</v>
      </c>
    </row>
    <row r="30" spans="1:14" ht="21.75" customHeight="1">
      <c r="A30" s="181"/>
      <c r="B30" s="182"/>
      <c r="C30" s="182"/>
      <c r="D30" s="196"/>
      <c r="E30" s="185"/>
      <c r="F30" s="218"/>
      <c r="G30" s="203"/>
      <c r="H30" s="218"/>
      <c r="I30" s="185"/>
      <c r="J30" s="187"/>
      <c r="K30" s="207"/>
      <c r="L30" s="203"/>
      <c r="M30" s="204"/>
      <c r="N30" s="205"/>
    </row>
    <row r="31" spans="1:14" ht="21.75" customHeight="1">
      <c r="A31" s="181"/>
      <c r="B31" s="182" t="s">
        <v>90</v>
      </c>
      <c r="C31" s="182"/>
      <c r="D31" s="196"/>
      <c r="E31" s="185"/>
      <c r="F31" s="212">
        <v>0</v>
      </c>
      <c r="G31" s="203"/>
      <c r="H31" s="212">
        <v>18039</v>
      </c>
      <c r="I31" s="185"/>
      <c r="J31" s="187"/>
      <c r="K31" s="213" t="e">
        <f>+#REF!+#REF!-#REF!</f>
        <v>#REF!</v>
      </c>
      <c r="L31" s="203"/>
      <c r="M31" s="204"/>
      <c r="N31" s="212" t="e">
        <f>+#REF!+#REF!-#REF!</f>
        <v>#REF!</v>
      </c>
    </row>
    <row r="32" spans="1:14" ht="21.75" customHeight="1">
      <c r="A32" s="181"/>
      <c r="B32" s="182"/>
      <c r="C32" s="182"/>
      <c r="D32" s="196"/>
      <c r="E32" s="185"/>
      <c r="F32" s="203"/>
      <c r="G32" s="203"/>
      <c r="H32" s="203"/>
      <c r="I32" s="185"/>
      <c r="J32" s="187"/>
      <c r="K32" s="203"/>
      <c r="L32" s="203"/>
      <c r="M32" s="204"/>
      <c r="N32" s="203"/>
    </row>
    <row r="33" spans="1:14" ht="21.75" customHeight="1">
      <c r="A33" s="181"/>
      <c r="B33" s="177" t="s">
        <v>91</v>
      </c>
      <c r="C33" s="182"/>
      <c r="D33" s="196"/>
      <c r="E33" s="185"/>
      <c r="F33" s="219">
        <f>F20+F29+F31</f>
        <v>704674</v>
      </c>
      <c r="G33" s="204"/>
      <c r="H33" s="219">
        <f>H20+H29+H31</f>
        <v>736285</v>
      </c>
      <c r="I33" s="185"/>
      <c r="J33" s="187"/>
      <c r="K33" s="220" t="e">
        <f>K20+K29+K31</f>
        <v>#REF!</v>
      </c>
      <c r="L33" s="202"/>
      <c r="M33" s="221"/>
      <c r="N33" s="219" t="e">
        <f>N20+N29+N31</f>
        <v>#REF!</v>
      </c>
    </row>
    <row r="34" spans="1:13" ht="21.75" customHeight="1">
      <c r="A34" s="181"/>
      <c r="B34" s="222"/>
      <c r="C34" s="182"/>
      <c r="D34" s="196"/>
      <c r="E34" s="185"/>
      <c r="F34" s="203"/>
      <c r="G34" s="203"/>
      <c r="H34" s="182"/>
      <c r="I34" s="185"/>
      <c r="J34" s="187"/>
      <c r="K34" s="203"/>
      <c r="L34" s="215"/>
      <c r="M34" s="203"/>
    </row>
    <row r="35" spans="1:14" ht="21.75" customHeight="1">
      <c r="A35" s="200" t="s">
        <v>92</v>
      </c>
      <c r="C35" s="182"/>
      <c r="D35" s="196"/>
      <c r="E35" s="185"/>
      <c r="F35" s="203"/>
      <c r="G35" s="203"/>
      <c r="H35" s="203"/>
      <c r="I35" s="185"/>
      <c r="J35" s="187"/>
      <c r="K35" s="203"/>
      <c r="L35" s="203"/>
      <c r="M35" s="204"/>
      <c r="N35" s="203"/>
    </row>
    <row r="36" spans="1:14" ht="21.75" customHeight="1">
      <c r="A36" s="181"/>
      <c r="B36" s="182" t="s">
        <v>93</v>
      </c>
      <c r="C36" s="182"/>
      <c r="D36" s="196"/>
      <c r="E36" s="185"/>
      <c r="F36" s="203"/>
      <c r="G36" s="203"/>
      <c r="H36" s="203"/>
      <c r="I36" s="185"/>
      <c r="J36" s="187"/>
      <c r="K36" s="203"/>
      <c r="L36" s="203"/>
      <c r="M36" s="204"/>
      <c r="N36" s="203"/>
    </row>
    <row r="37" spans="1:14" ht="21.75" customHeight="1">
      <c r="A37" s="181"/>
      <c r="B37" s="177" t="s">
        <v>94</v>
      </c>
      <c r="C37" s="182"/>
      <c r="D37" s="196"/>
      <c r="E37" s="185"/>
      <c r="F37" s="214">
        <v>60746</v>
      </c>
      <c r="G37" s="203"/>
      <c r="H37" s="214">
        <v>60746</v>
      </c>
      <c r="I37" s="185"/>
      <c r="J37" s="187"/>
      <c r="K37" s="215" t="e">
        <f>+#REF!+#REF!-#REF!</f>
        <v>#REF!</v>
      </c>
      <c r="L37" s="203"/>
      <c r="M37" s="204"/>
      <c r="N37" s="214" t="e">
        <f>+#REF!+#REF!-#REF!</f>
        <v>#REF!</v>
      </c>
    </row>
    <row r="38" spans="1:14" ht="21.75" customHeight="1">
      <c r="A38" s="181"/>
      <c r="B38" s="177" t="s">
        <v>95</v>
      </c>
      <c r="C38" s="182"/>
      <c r="D38" s="196"/>
      <c r="E38" s="185"/>
      <c r="F38" s="205">
        <v>541493</v>
      </c>
      <c r="G38" s="203"/>
      <c r="H38" s="205">
        <v>561414</v>
      </c>
      <c r="I38" s="185"/>
      <c r="J38" s="187"/>
      <c r="K38" s="207" t="e">
        <f>+#REF!+#REF!-#REF!</f>
        <v>#REF!</v>
      </c>
      <c r="L38" s="203"/>
      <c r="M38" s="204"/>
      <c r="N38" s="205" t="e">
        <f>+#REF!+#REF!-#REF!</f>
        <v>#REF!</v>
      </c>
    </row>
    <row r="39" spans="1:14" ht="21.75" customHeight="1">
      <c r="A39" s="181"/>
      <c r="B39" s="182" t="s">
        <v>96</v>
      </c>
      <c r="C39" s="182"/>
      <c r="D39" s="196"/>
      <c r="E39" s="185"/>
      <c r="F39" s="212">
        <f>SUM(F37:F38)</f>
        <v>602239</v>
      </c>
      <c r="G39" s="203"/>
      <c r="H39" s="212">
        <f>SUM(H37:H38)</f>
        <v>622160</v>
      </c>
      <c r="I39" s="185"/>
      <c r="J39" s="187"/>
      <c r="K39" s="212" t="e">
        <f>SUM(K37:K38)</f>
        <v>#REF!</v>
      </c>
      <c r="L39" s="203"/>
      <c r="M39" s="204"/>
      <c r="N39" s="212" t="e">
        <f>SUM(N37:N38)</f>
        <v>#REF!</v>
      </c>
    </row>
    <row r="40" spans="1:10" ht="21.75" customHeight="1">
      <c r="A40" s="181"/>
      <c r="J40" s="187"/>
    </row>
    <row r="41" spans="1:14" ht="21.75" customHeight="1">
      <c r="A41" s="200" t="s">
        <v>97</v>
      </c>
      <c r="C41" s="182"/>
      <c r="D41" s="196"/>
      <c r="E41" s="185"/>
      <c r="F41" s="203"/>
      <c r="G41" s="203"/>
      <c r="H41" s="203"/>
      <c r="I41" s="185"/>
      <c r="J41" s="187"/>
      <c r="K41" s="203"/>
      <c r="L41" s="203"/>
      <c r="M41" s="203"/>
      <c r="N41" s="203"/>
    </row>
    <row r="42" spans="1:14" ht="21.75" customHeight="1">
      <c r="A42" s="181"/>
      <c r="B42" s="182" t="s">
        <v>98</v>
      </c>
      <c r="C42" s="182"/>
      <c r="D42" s="224"/>
      <c r="E42" s="185"/>
      <c r="F42" s="202"/>
      <c r="G42" s="203"/>
      <c r="H42" s="202"/>
      <c r="I42" s="185"/>
      <c r="J42" s="187"/>
      <c r="K42" s="202"/>
      <c r="L42" s="203"/>
      <c r="M42" s="203"/>
      <c r="N42" s="202"/>
    </row>
    <row r="43" spans="1:14" ht="21.75" customHeight="1">
      <c r="A43" s="181"/>
      <c r="B43" s="182" t="s">
        <v>99</v>
      </c>
      <c r="C43" s="182"/>
      <c r="D43" s="180"/>
      <c r="E43" s="206"/>
      <c r="F43" s="205">
        <v>10709</v>
      </c>
      <c r="G43" s="203"/>
      <c r="H43" s="205">
        <v>13685</v>
      </c>
      <c r="I43" s="185"/>
      <c r="J43" s="187"/>
      <c r="K43" s="207" t="e">
        <f>+#REF!+#REF!-#REF!</f>
        <v>#REF!</v>
      </c>
      <c r="L43" s="203"/>
      <c r="M43" s="204"/>
      <c r="N43" s="205" t="e">
        <f>+#REF!+#REF!-#REF!</f>
        <v>#REF!</v>
      </c>
    </row>
    <row r="44" spans="1:14" ht="21.75" customHeight="1">
      <c r="A44" s="181"/>
      <c r="B44" s="182"/>
      <c r="C44" s="182"/>
      <c r="D44" s="196"/>
      <c r="E44" s="185"/>
      <c r="F44" s="212">
        <f>SUM(F43:F43)</f>
        <v>10709</v>
      </c>
      <c r="G44" s="204"/>
      <c r="H44" s="212">
        <f>SUM(H43:H43)</f>
        <v>13685</v>
      </c>
      <c r="I44" s="185"/>
      <c r="J44" s="187"/>
      <c r="K44" s="213" t="e">
        <f>SUM(K43:K43)</f>
        <v>#REF!</v>
      </c>
      <c r="L44" s="204"/>
      <c r="M44" s="205"/>
      <c r="N44" s="212" t="e">
        <f>SUM(N43:N43)</f>
        <v>#REF!</v>
      </c>
    </row>
    <row r="45" spans="1:13" ht="21.75" customHeight="1">
      <c r="A45" s="181"/>
      <c r="B45" s="182" t="s">
        <v>100</v>
      </c>
      <c r="C45" s="182"/>
      <c r="D45" s="196"/>
      <c r="E45" s="185"/>
      <c r="F45" s="182"/>
      <c r="H45" s="182"/>
      <c r="I45" s="185"/>
      <c r="J45" s="187"/>
      <c r="K45" s="182"/>
      <c r="L45" s="187"/>
      <c r="M45" s="182"/>
    </row>
    <row r="46" spans="1:14" ht="21.75" customHeight="1">
      <c r="A46" s="181"/>
      <c r="B46" s="182" t="s">
        <v>101</v>
      </c>
      <c r="C46" s="182"/>
      <c r="D46" s="196"/>
      <c r="E46" s="185"/>
      <c r="F46" s="208">
        <v>77275</v>
      </c>
      <c r="G46" s="200"/>
      <c r="H46" s="208">
        <v>81382</v>
      </c>
      <c r="I46" s="185"/>
      <c r="J46" s="187"/>
      <c r="K46" s="209" t="e">
        <f>+#REF!+#REF!-#REF!</f>
        <v>#REF!</v>
      </c>
      <c r="L46" s="225"/>
      <c r="M46" s="182"/>
      <c r="N46" s="208" t="e">
        <f>+#REF!+#REF!-#REF!</f>
        <v>#REF!</v>
      </c>
    </row>
    <row r="47" spans="1:14" ht="21.75" customHeight="1">
      <c r="A47" s="181"/>
      <c r="B47" s="182" t="s">
        <v>31</v>
      </c>
      <c r="C47" s="182"/>
      <c r="D47" s="196"/>
      <c r="E47" s="185"/>
      <c r="F47" s="205">
        <v>965</v>
      </c>
      <c r="G47" s="204"/>
      <c r="H47" s="205">
        <v>727</v>
      </c>
      <c r="I47" s="185"/>
      <c r="J47" s="187"/>
      <c r="K47" s="207" t="e">
        <f>+#REF!+#REF!-#REF!</f>
        <v>#REF!</v>
      </c>
      <c r="L47" s="205"/>
      <c r="M47" s="203"/>
      <c r="N47" s="205" t="e">
        <f>+#REF!+#REF!-#REF!</f>
        <v>#REF!</v>
      </c>
    </row>
    <row r="48" spans="1:14" ht="21.75" customHeight="1">
      <c r="A48" s="181"/>
      <c r="B48" s="182" t="s">
        <v>99</v>
      </c>
      <c r="C48" s="182"/>
      <c r="D48" s="180"/>
      <c r="E48" s="206"/>
      <c r="F48" s="217">
        <v>13486</v>
      </c>
      <c r="G48" s="203"/>
      <c r="H48" s="217">
        <v>18331</v>
      </c>
      <c r="I48" s="185"/>
      <c r="J48" s="187"/>
      <c r="K48" s="207" t="e">
        <f>+#REF!+#REF!-#REF!</f>
        <v>#REF!</v>
      </c>
      <c r="L48" s="203"/>
      <c r="M48" s="204"/>
      <c r="N48" s="205" t="e">
        <f>+#REF!+#REF!-#REF!</f>
        <v>#REF!</v>
      </c>
    </row>
    <row r="49" spans="1:14" ht="21.75" customHeight="1">
      <c r="A49" s="181"/>
      <c r="B49" s="182"/>
      <c r="C49" s="182"/>
      <c r="D49" s="196"/>
      <c r="E49" s="185"/>
      <c r="F49" s="212">
        <f>SUM(F46:F48)</f>
        <v>91726</v>
      </c>
      <c r="G49" s="203"/>
      <c r="H49" s="212">
        <f>SUM(H46:H48)</f>
        <v>100440</v>
      </c>
      <c r="I49" s="185"/>
      <c r="J49" s="187"/>
      <c r="K49" s="213" t="e">
        <f>SUM(K46:K48)</f>
        <v>#REF!</v>
      </c>
      <c r="L49" s="203"/>
      <c r="M49" s="204"/>
      <c r="N49" s="212" t="e">
        <f>SUM(N46:N48)</f>
        <v>#REF!</v>
      </c>
    </row>
    <row r="50" spans="1:14" ht="21.75" customHeight="1">
      <c r="A50" s="181"/>
      <c r="B50" s="182"/>
      <c r="C50" s="182"/>
      <c r="D50" s="196"/>
      <c r="E50" s="185"/>
      <c r="F50" s="203"/>
      <c r="G50" s="203"/>
      <c r="H50" s="203"/>
      <c r="I50" s="185"/>
      <c r="J50" s="187"/>
      <c r="K50" s="203"/>
      <c r="L50" s="203"/>
      <c r="M50" s="204"/>
      <c r="N50" s="203"/>
    </row>
    <row r="51" spans="1:14" ht="21.75" customHeight="1">
      <c r="A51" s="181"/>
      <c r="B51" s="182" t="s">
        <v>102</v>
      </c>
      <c r="C51" s="182"/>
      <c r="D51" s="196"/>
      <c r="E51" s="185"/>
      <c r="F51" s="212">
        <f>F49+F44</f>
        <v>102435</v>
      </c>
      <c r="G51" s="203"/>
      <c r="H51" s="212">
        <f>H49+H44</f>
        <v>114125</v>
      </c>
      <c r="I51" s="185"/>
      <c r="J51" s="187"/>
      <c r="K51" s="212" t="e">
        <f>K49+K44</f>
        <v>#REF!</v>
      </c>
      <c r="L51" s="203"/>
      <c r="M51" s="204"/>
      <c r="N51" s="212" t="e">
        <f>N49+N44</f>
        <v>#REF!</v>
      </c>
    </row>
    <row r="52" spans="1:14" ht="21.75" customHeight="1">
      <c r="A52" s="181"/>
      <c r="B52" s="182"/>
      <c r="C52" s="182"/>
      <c r="D52" s="196"/>
      <c r="E52" s="185"/>
      <c r="F52" s="196"/>
      <c r="G52" s="203"/>
      <c r="H52" s="196"/>
      <c r="I52" s="185"/>
      <c r="J52" s="187"/>
      <c r="K52" s="261" t="e">
        <f>K39+K51</f>
        <v>#REF!</v>
      </c>
      <c r="L52" s="203"/>
      <c r="M52" s="204"/>
      <c r="N52" s="259" t="e">
        <f>N39+N51</f>
        <v>#REF!</v>
      </c>
    </row>
    <row r="53" spans="1:14" ht="21.75" customHeight="1" thickBot="1">
      <c r="A53" s="181"/>
      <c r="B53" s="258" t="s">
        <v>103</v>
      </c>
      <c r="C53" s="258"/>
      <c r="D53" s="196"/>
      <c r="E53" s="185"/>
      <c r="F53" s="196">
        <f>F39+F51</f>
        <v>704674</v>
      </c>
      <c r="G53" s="226"/>
      <c r="H53" s="196">
        <f>H39+H51</f>
        <v>736285</v>
      </c>
      <c r="I53" s="185"/>
      <c r="J53" s="187"/>
      <c r="K53" s="262"/>
      <c r="L53" s="226"/>
      <c r="M53" s="227"/>
      <c r="N53" s="260"/>
    </row>
    <row r="54" spans="1:14" ht="27.75" customHeight="1" thickBot="1">
      <c r="A54" s="181"/>
      <c r="B54" s="258" t="s">
        <v>116</v>
      </c>
      <c r="C54" s="258"/>
      <c r="D54" s="196"/>
      <c r="E54" s="185"/>
      <c r="F54" s="228">
        <v>9.91</v>
      </c>
      <c r="G54" s="203"/>
      <c r="H54" s="228">
        <v>10.24</v>
      </c>
      <c r="I54" s="185"/>
      <c r="J54" s="187"/>
      <c r="K54" s="229" t="e">
        <f>+K39/K37</f>
        <v>#REF!</v>
      </c>
      <c r="L54" s="207"/>
      <c r="M54" s="203"/>
      <c r="N54" s="229" t="e">
        <f>N39/N37</f>
        <v>#REF!</v>
      </c>
    </row>
    <row r="55" spans="1:14" ht="21.75" customHeight="1" thickTop="1">
      <c r="A55" s="230"/>
      <c r="B55" s="231"/>
      <c r="C55" s="231"/>
      <c r="D55" s="232"/>
      <c r="E55" s="233"/>
      <c r="F55" s="202"/>
      <c r="G55" s="202"/>
      <c r="H55" s="234"/>
      <c r="I55" s="233"/>
      <c r="J55" s="235"/>
      <c r="K55" s="236" t="e">
        <f>K33-K52</f>
        <v>#REF!</v>
      </c>
      <c r="N55" s="180" t="e">
        <f>N33-N52</f>
        <v>#REF!</v>
      </c>
    </row>
    <row r="56" spans="1:14" ht="48" customHeight="1">
      <c r="A56" s="257" t="s">
        <v>117</v>
      </c>
      <c r="B56" s="257"/>
      <c r="C56" s="257"/>
      <c r="D56" s="257"/>
      <c r="E56" s="257"/>
      <c r="F56" s="257"/>
      <c r="G56" s="257"/>
      <c r="H56" s="257"/>
      <c r="I56" s="257"/>
      <c r="J56" s="182"/>
      <c r="N56" s="236"/>
    </row>
    <row r="57" spans="1:9" ht="21.75" customHeight="1">
      <c r="A57" s="237" t="s">
        <v>115</v>
      </c>
      <c r="B57" s="237" t="s">
        <v>118</v>
      </c>
      <c r="C57" s="237"/>
      <c r="D57" s="238"/>
      <c r="E57" s="211"/>
      <c r="F57" s="239"/>
      <c r="G57" s="240"/>
      <c r="H57" s="239"/>
      <c r="I57" s="211"/>
    </row>
    <row r="58" spans="2:9" ht="21.75" customHeight="1">
      <c r="B58" s="237"/>
      <c r="D58" s="242"/>
      <c r="E58" s="185"/>
      <c r="F58" s="236"/>
      <c r="G58" s="203"/>
      <c r="H58" s="236"/>
      <c r="I58" s="185"/>
    </row>
    <row r="59" spans="1:9" ht="21.75" customHeight="1">
      <c r="A59" s="237"/>
      <c r="B59" s="244"/>
      <c r="D59" s="242"/>
      <c r="E59" s="185"/>
      <c r="F59" s="236"/>
      <c r="G59" s="203"/>
      <c r="H59" s="236"/>
      <c r="I59" s="185"/>
    </row>
    <row r="60" spans="2:9" ht="21.75" customHeight="1">
      <c r="B60" s="245"/>
      <c r="D60" s="242"/>
      <c r="E60" s="185"/>
      <c r="F60" s="236"/>
      <c r="G60" s="203"/>
      <c r="H60" s="236"/>
      <c r="I60" s="185"/>
    </row>
    <row r="61" spans="4:9" ht="21.75" customHeight="1">
      <c r="D61" s="242"/>
      <c r="E61" s="185"/>
      <c r="F61" s="236"/>
      <c r="G61" s="203"/>
      <c r="H61" s="236"/>
      <c r="I61" s="185"/>
    </row>
    <row r="62" spans="4:9" ht="21.75" customHeight="1">
      <c r="D62" s="242"/>
      <c r="E62" s="185"/>
      <c r="F62" s="236"/>
      <c r="G62" s="203"/>
      <c r="H62" s="236"/>
      <c r="I62" s="185">
        <f>I40-I59</f>
        <v>0</v>
      </c>
    </row>
    <row r="63" spans="4:9" ht="21.75" customHeight="1">
      <c r="D63" s="242"/>
      <c r="E63" s="185"/>
      <c r="F63" s="236"/>
      <c r="G63" s="203"/>
      <c r="H63" s="236"/>
      <c r="I63" s="185"/>
    </row>
    <row r="64" spans="4:9" ht="21.75" customHeight="1">
      <c r="D64" s="242"/>
      <c r="E64" s="185"/>
      <c r="F64" s="236"/>
      <c r="G64" s="203"/>
      <c r="H64" s="236"/>
      <c r="I64" s="185"/>
    </row>
    <row r="65" spans="4:9" ht="21.75" customHeight="1">
      <c r="D65" s="242"/>
      <c r="E65" s="185"/>
      <c r="F65" s="236"/>
      <c r="G65" s="203"/>
      <c r="H65" s="236"/>
      <c r="I65" s="185"/>
    </row>
    <row r="66" spans="4:9" ht="21.75" customHeight="1">
      <c r="D66" s="242"/>
      <c r="E66" s="185"/>
      <c r="F66" s="236"/>
      <c r="G66" s="203"/>
      <c r="H66" s="236"/>
      <c r="I66" s="185"/>
    </row>
    <row r="67" spans="4:9" ht="21.75" customHeight="1">
      <c r="D67" s="242"/>
      <c r="E67" s="185"/>
      <c r="F67" s="236"/>
      <c r="G67" s="203"/>
      <c r="H67" s="236"/>
      <c r="I67" s="185"/>
    </row>
    <row r="68" spans="4:9" ht="21.75" customHeight="1">
      <c r="D68" s="242"/>
      <c r="E68" s="185"/>
      <c r="F68" s="236"/>
      <c r="G68" s="203"/>
      <c r="H68" s="236"/>
      <c r="I68" s="185"/>
    </row>
    <row r="69" spans="4:9" ht="21.75" customHeight="1">
      <c r="D69" s="242"/>
      <c r="E69" s="185"/>
      <c r="F69" s="236"/>
      <c r="G69" s="203"/>
      <c r="H69" s="236"/>
      <c r="I69" s="185"/>
    </row>
    <row r="70" spans="4:9" ht="21.75" customHeight="1">
      <c r="D70" s="242"/>
      <c r="E70" s="185"/>
      <c r="F70" s="236"/>
      <c r="G70" s="203"/>
      <c r="H70" s="236"/>
      <c r="I70" s="185"/>
    </row>
    <row r="71" spans="4:9" ht="18">
      <c r="D71" s="242"/>
      <c r="E71" s="185"/>
      <c r="F71" s="236"/>
      <c r="G71" s="203"/>
      <c r="H71" s="236"/>
      <c r="I71" s="185"/>
    </row>
    <row r="72" spans="4:9" ht="18">
      <c r="D72" s="242"/>
      <c r="E72" s="185"/>
      <c r="F72" s="236"/>
      <c r="G72" s="203"/>
      <c r="H72" s="236"/>
      <c r="I72" s="185"/>
    </row>
    <row r="73" spans="4:9" ht="18">
      <c r="D73" s="242"/>
      <c r="E73" s="185"/>
      <c r="F73" s="236"/>
      <c r="G73" s="203"/>
      <c r="H73" s="236"/>
      <c r="I73" s="185"/>
    </row>
    <row r="74" spans="4:9" ht="18">
      <c r="D74" s="242"/>
      <c r="E74" s="185"/>
      <c r="F74" s="236"/>
      <c r="G74" s="203"/>
      <c r="H74" s="236"/>
      <c r="I74" s="185"/>
    </row>
    <row r="75" spans="4:9" ht="18">
      <c r="D75" s="242"/>
      <c r="E75" s="185"/>
      <c r="F75" s="236"/>
      <c r="G75" s="203"/>
      <c r="H75" s="236"/>
      <c r="I75" s="185"/>
    </row>
    <row r="76" spans="4:9" ht="18">
      <c r="D76" s="242"/>
      <c r="E76" s="185"/>
      <c r="F76" s="236"/>
      <c r="G76" s="203"/>
      <c r="H76" s="236"/>
      <c r="I76" s="185"/>
    </row>
    <row r="77" spans="4:9" ht="18">
      <c r="D77" s="242"/>
      <c r="E77" s="185"/>
      <c r="F77" s="236"/>
      <c r="G77" s="203"/>
      <c r="H77" s="236"/>
      <c r="I77" s="185"/>
    </row>
    <row r="78" spans="4:9" ht="18">
      <c r="D78" s="242"/>
      <c r="E78" s="185"/>
      <c r="F78" s="236"/>
      <c r="G78" s="203"/>
      <c r="H78" s="236"/>
      <c r="I78" s="185"/>
    </row>
    <row r="79" spans="4:9" ht="18">
      <c r="D79" s="242"/>
      <c r="E79" s="185"/>
      <c r="F79" s="236"/>
      <c r="G79" s="203"/>
      <c r="H79" s="236"/>
      <c r="I79" s="185"/>
    </row>
    <row r="80" spans="4:9" ht="18">
      <c r="D80" s="242"/>
      <c r="E80" s="185"/>
      <c r="F80" s="236"/>
      <c r="G80" s="203"/>
      <c r="H80" s="236"/>
      <c r="I80" s="185"/>
    </row>
    <row r="81" spans="4:9" ht="18">
      <c r="D81" s="242"/>
      <c r="E81" s="185"/>
      <c r="F81" s="236"/>
      <c r="G81" s="203"/>
      <c r="H81" s="236"/>
      <c r="I81" s="185"/>
    </row>
    <row r="82" spans="4:9" ht="18">
      <c r="D82" s="242"/>
      <c r="E82" s="185"/>
      <c r="F82" s="236"/>
      <c r="G82" s="203"/>
      <c r="H82" s="236"/>
      <c r="I82" s="185"/>
    </row>
    <row r="83" spans="4:9" ht="18">
      <c r="D83" s="242"/>
      <c r="E83" s="185"/>
      <c r="F83" s="236"/>
      <c r="G83" s="203"/>
      <c r="H83" s="236"/>
      <c r="I83" s="185"/>
    </row>
    <row r="84" spans="4:9" ht="18">
      <c r="D84" s="242"/>
      <c r="E84" s="185"/>
      <c r="F84" s="236"/>
      <c r="G84" s="203"/>
      <c r="H84" s="236"/>
      <c r="I84" s="185"/>
    </row>
    <row r="85" spans="4:9" ht="18">
      <c r="D85" s="242"/>
      <c r="E85" s="185"/>
      <c r="F85" s="236"/>
      <c r="G85" s="203"/>
      <c r="H85" s="236"/>
      <c r="I85" s="185"/>
    </row>
    <row r="86" spans="4:9" ht="18">
      <c r="D86" s="242"/>
      <c r="E86" s="185"/>
      <c r="F86" s="236"/>
      <c r="G86" s="203"/>
      <c r="H86" s="236"/>
      <c r="I86" s="185"/>
    </row>
    <row r="87" spans="4:9" ht="18">
      <c r="D87" s="242"/>
      <c r="E87" s="185"/>
      <c r="F87" s="236"/>
      <c r="G87" s="203"/>
      <c r="H87" s="236"/>
      <c r="I87" s="185"/>
    </row>
    <row r="88" spans="4:9" ht="18">
      <c r="D88" s="242"/>
      <c r="E88" s="185"/>
      <c r="F88" s="236"/>
      <c r="G88" s="203"/>
      <c r="H88" s="236"/>
      <c r="I88" s="185"/>
    </row>
    <row r="89" spans="4:9" ht="18">
      <c r="D89" s="242"/>
      <c r="E89" s="185"/>
      <c r="F89" s="236"/>
      <c r="G89" s="203"/>
      <c r="H89" s="236"/>
      <c r="I89" s="185"/>
    </row>
    <row r="90" spans="4:9" ht="18">
      <c r="D90" s="242"/>
      <c r="E90" s="185"/>
      <c r="F90" s="236"/>
      <c r="G90" s="203"/>
      <c r="H90" s="236"/>
      <c r="I90" s="185"/>
    </row>
    <row r="91" spans="4:9" ht="18">
      <c r="D91" s="242"/>
      <c r="E91" s="185"/>
      <c r="F91" s="236"/>
      <c r="G91" s="203"/>
      <c r="H91" s="236"/>
      <c r="I91" s="185"/>
    </row>
    <row r="92" spans="4:9" ht="18">
      <c r="D92" s="242"/>
      <c r="E92" s="185"/>
      <c r="F92" s="236"/>
      <c r="G92" s="203"/>
      <c r="H92" s="236"/>
      <c r="I92" s="185"/>
    </row>
    <row r="93" spans="4:9" ht="18">
      <c r="D93" s="242"/>
      <c r="E93" s="185"/>
      <c r="F93" s="236"/>
      <c r="G93" s="203"/>
      <c r="H93" s="236"/>
      <c r="I93" s="185"/>
    </row>
    <row r="94" spans="4:9" ht="18">
      <c r="D94" s="242"/>
      <c r="E94" s="185"/>
      <c r="F94" s="236"/>
      <c r="G94" s="203"/>
      <c r="H94" s="236"/>
      <c r="I94" s="185"/>
    </row>
    <row r="95" spans="4:9" ht="18">
      <c r="D95" s="242"/>
      <c r="E95" s="185"/>
      <c r="F95" s="236"/>
      <c r="G95" s="203"/>
      <c r="H95" s="236"/>
      <c r="I95" s="185"/>
    </row>
    <row r="96" spans="4:9" ht="18">
      <c r="D96" s="242"/>
      <c r="E96" s="185"/>
      <c r="F96" s="236"/>
      <c r="G96" s="203"/>
      <c r="H96" s="236"/>
      <c r="I96" s="185"/>
    </row>
    <row r="97" spans="4:9" ht="18">
      <c r="D97" s="242"/>
      <c r="E97" s="185"/>
      <c r="F97" s="236"/>
      <c r="G97" s="203"/>
      <c r="H97" s="236"/>
      <c r="I97" s="185"/>
    </row>
    <row r="98" spans="4:9" ht="18">
      <c r="D98" s="242"/>
      <c r="E98" s="185"/>
      <c r="F98" s="236"/>
      <c r="G98" s="203"/>
      <c r="H98" s="236"/>
      <c r="I98" s="185"/>
    </row>
    <row r="99" spans="4:9" ht="18">
      <c r="D99" s="242"/>
      <c r="E99" s="185"/>
      <c r="F99" s="236"/>
      <c r="G99" s="203"/>
      <c r="H99" s="236"/>
      <c r="I99" s="185"/>
    </row>
    <row r="100" spans="4:9" ht="18">
      <c r="D100" s="242"/>
      <c r="E100" s="185"/>
      <c r="F100" s="236"/>
      <c r="G100" s="203"/>
      <c r="H100" s="236"/>
      <c r="I100" s="185"/>
    </row>
    <row r="101" spans="4:9" ht="18">
      <c r="D101" s="242"/>
      <c r="E101" s="185"/>
      <c r="F101" s="236"/>
      <c r="G101" s="203"/>
      <c r="H101" s="236"/>
      <c r="I101" s="185"/>
    </row>
    <row r="102" spans="4:9" ht="18">
      <c r="D102" s="242"/>
      <c r="E102" s="185"/>
      <c r="F102" s="236"/>
      <c r="G102" s="203"/>
      <c r="H102" s="236"/>
      <c r="I102" s="185"/>
    </row>
    <row r="103" spans="4:9" ht="18">
      <c r="D103" s="242"/>
      <c r="E103" s="185"/>
      <c r="F103" s="236"/>
      <c r="G103" s="203"/>
      <c r="H103" s="236"/>
      <c r="I103" s="185"/>
    </row>
    <row r="104" spans="4:9" ht="18">
      <c r="D104" s="242"/>
      <c r="E104" s="185"/>
      <c r="F104" s="236"/>
      <c r="G104" s="203"/>
      <c r="H104" s="236"/>
      <c r="I104" s="185"/>
    </row>
    <row r="105" spans="4:9" ht="18">
      <c r="D105" s="242"/>
      <c r="E105" s="185"/>
      <c r="F105" s="236"/>
      <c r="G105" s="203"/>
      <c r="H105" s="236"/>
      <c r="I105" s="185"/>
    </row>
    <row r="106" spans="4:9" ht="18">
      <c r="D106" s="242"/>
      <c r="E106" s="185"/>
      <c r="F106" s="236"/>
      <c r="G106" s="203"/>
      <c r="H106" s="236"/>
      <c r="I106" s="185"/>
    </row>
    <row r="107" spans="4:9" ht="18">
      <c r="D107" s="242"/>
      <c r="E107" s="185"/>
      <c r="F107" s="236"/>
      <c r="G107" s="203"/>
      <c r="H107" s="236"/>
      <c r="I107" s="185"/>
    </row>
    <row r="108" spans="4:9" ht="18">
      <c r="D108" s="242"/>
      <c r="E108" s="185"/>
      <c r="F108" s="236"/>
      <c r="G108" s="203"/>
      <c r="H108" s="236"/>
      <c r="I108" s="185"/>
    </row>
    <row r="109" spans="4:9" ht="18">
      <c r="D109" s="242"/>
      <c r="E109" s="185"/>
      <c r="F109" s="236"/>
      <c r="G109" s="203"/>
      <c r="H109" s="236"/>
      <c r="I109" s="185"/>
    </row>
    <row r="110" spans="4:9" ht="18">
      <c r="D110" s="242"/>
      <c r="E110" s="185"/>
      <c r="F110" s="236"/>
      <c r="G110" s="203"/>
      <c r="H110" s="236"/>
      <c r="I110" s="185"/>
    </row>
    <row r="111" spans="4:9" ht="18">
      <c r="D111" s="242"/>
      <c r="E111" s="185"/>
      <c r="F111" s="236"/>
      <c r="G111" s="203"/>
      <c r="H111" s="236"/>
      <c r="I111" s="185"/>
    </row>
    <row r="112" spans="4:9" ht="18">
      <c r="D112" s="242"/>
      <c r="E112" s="185"/>
      <c r="F112" s="236"/>
      <c r="G112" s="203"/>
      <c r="H112" s="236"/>
      <c r="I112" s="185"/>
    </row>
    <row r="113" spans="4:9" ht="18">
      <c r="D113" s="242"/>
      <c r="E113" s="185"/>
      <c r="F113" s="236"/>
      <c r="G113" s="203"/>
      <c r="H113" s="236"/>
      <c r="I113" s="185"/>
    </row>
    <row r="114" spans="4:9" ht="18">
      <c r="D114" s="242"/>
      <c r="E114" s="185"/>
      <c r="F114" s="236"/>
      <c r="G114" s="203"/>
      <c r="H114" s="236"/>
      <c r="I114" s="185"/>
    </row>
    <row r="115" spans="4:9" ht="18">
      <c r="D115" s="242"/>
      <c r="E115" s="185"/>
      <c r="F115" s="236"/>
      <c r="G115" s="203"/>
      <c r="H115" s="236"/>
      <c r="I115" s="185"/>
    </row>
    <row r="116" spans="4:9" ht="18">
      <c r="D116" s="242"/>
      <c r="E116" s="185"/>
      <c r="F116" s="236"/>
      <c r="G116" s="203"/>
      <c r="H116" s="236"/>
      <c r="I116" s="185"/>
    </row>
    <row r="117" spans="4:9" ht="18">
      <c r="D117" s="242"/>
      <c r="E117" s="185"/>
      <c r="F117" s="236"/>
      <c r="G117" s="203"/>
      <c r="H117" s="236"/>
      <c r="I117" s="185"/>
    </row>
    <row r="118" spans="4:9" ht="18">
      <c r="D118" s="242"/>
      <c r="E118" s="185"/>
      <c r="F118" s="236"/>
      <c r="G118" s="203"/>
      <c r="H118" s="236"/>
      <c r="I118" s="185"/>
    </row>
    <row r="119" spans="4:9" ht="18">
      <c r="D119" s="242"/>
      <c r="E119" s="185"/>
      <c r="F119" s="236"/>
      <c r="G119" s="203"/>
      <c r="H119" s="236"/>
      <c r="I119" s="185"/>
    </row>
    <row r="120" spans="4:9" ht="18">
      <c r="D120" s="242"/>
      <c r="E120" s="185"/>
      <c r="F120" s="236"/>
      <c r="G120" s="203"/>
      <c r="H120" s="236"/>
      <c r="I120" s="185"/>
    </row>
    <row r="121" spans="4:9" ht="18">
      <c r="D121" s="242"/>
      <c r="E121" s="185"/>
      <c r="F121" s="236"/>
      <c r="G121" s="203"/>
      <c r="H121" s="236"/>
      <c r="I121" s="185"/>
    </row>
    <row r="122" spans="4:9" ht="18">
      <c r="D122" s="242"/>
      <c r="E122" s="185"/>
      <c r="F122" s="236"/>
      <c r="G122" s="203"/>
      <c r="H122" s="236"/>
      <c r="I122" s="185"/>
    </row>
    <row r="123" spans="4:9" ht="18">
      <c r="D123" s="242"/>
      <c r="E123" s="185"/>
      <c r="F123" s="236"/>
      <c r="G123" s="203"/>
      <c r="H123" s="236"/>
      <c r="I123" s="185"/>
    </row>
    <row r="124" spans="4:9" ht="18">
      <c r="D124" s="242"/>
      <c r="E124" s="185"/>
      <c r="F124" s="236"/>
      <c r="G124" s="203"/>
      <c r="H124" s="236"/>
      <c r="I124" s="185"/>
    </row>
    <row r="125" spans="4:9" ht="18">
      <c r="D125" s="242"/>
      <c r="E125" s="185"/>
      <c r="F125" s="236"/>
      <c r="G125" s="203"/>
      <c r="H125" s="236"/>
      <c r="I125" s="185"/>
    </row>
    <row r="126" spans="4:9" ht="18">
      <c r="D126" s="242"/>
      <c r="E126" s="185"/>
      <c r="F126" s="236"/>
      <c r="G126" s="203"/>
      <c r="H126" s="236"/>
      <c r="I126" s="185"/>
    </row>
    <row r="127" spans="4:9" ht="18">
      <c r="D127" s="242"/>
      <c r="E127" s="185"/>
      <c r="F127" s="236"/>
      <c r="G127" s="203"/>
      <c r="H127" s="236"/>
      <c r="I127" s="185"/>
    </row>
    <row r="128" spans="4:9" ht="18">
      <c r="D128" s="242"/>
      <c r="E128" s="185"/>
      <c r="F128" s="236"/>
      <c r="G128" s="203"/>
      <c r="H128" s="236"/>
      <c r="I128" s="185"/>
    </row>
    <row r="129" spans="4:9" ht="18">
      <c r="D129" s="242"/>
      <c r="E129" s="185"/>
      <c r="F129" s="236"/>
      <c r="G129" s="203"/>
      <c r="H129" s="236"/>
      <c r="I129" s="185"/>
    </row>
    <row r="130" spans="4:9" ht="18">
      <c r="D130" s="242"/>
      <c r="E130" s="185"/>
      <c r="F130" s="236"/>
      <c r="G130" s="203"/>
      <c r="H130" s="236"/>
      <c r="I130" s="185"/>
    </row>
    <row r="131" spans="4:9" ht="18">
      <c r="D131" s="242"/>
      <c r="E131" s="185"/>
      <c r="F131" s="236"/>
      <c r="G131" s="203"/>
      <c r="H131" s="236"/>
      <c r="I131" s="185"/>
    </row>
    <row r="132" spans="4:9" ht="18">
      <c r="D132" s="242"/>
      <c r="E132" s="185"/>
      <c r="F132" s="236"/>
      <c r="G132" s="203"/>
      <c r="H132" s="236"/>
      <c r="I132" s="185"/>
    </row>
    <row r="133" spans="4:9" ht="18">
      <c r="D133" s="242"/>
      <c r="E133" s="185"/>
      <c r="F133" s="236"/>
      <c r="G133" s="203"/>
      <c r="H133" s="236"/>
      <c r="I133" s="185"/>
    </row>
    <row r="134" spans="4:9" ht="18">
      <c r="D134" s="242"/>
      <c r="E134" s="185"/>
      <c r="F134" s="236"/>
      <c r="G134" s="203"/>
      <c r="H134" s="236"/>
      <c r="I134" s="185"/>
    </row>
    <row r="135" spans="4:9" ht="18">
      <c r="D135" s="242"/>
      <c r="E135" s="185"/>
      <c r="F135" s="236"/>
      <c r="G135" s="203"/>
      <c r="H135" s="236"/>
      <c r="I135" s="185"/>
    </row>
    <row r="136" spans="4:9" ht="18">
      <c r="D136" s="242"/>
      <c r="E136" s="185"/>
      <c r="F136" s="236"/>
      <c r="G136" s="203"/>
      <c r="H136" s="236"/>
      <c r="I136" s="185"/>
    </row>
    <row r="137" spans="4:9" ht="18">
      <c r="D137" s="242"/>
      <c r="E137" s="185"/>
      <c r="F137" s="236"/>
      <c r="G137" s="203"/>
      <c r="H137" s="236"/>
      <c r="I137" s="185"/>
    </row>
    <row r="138" spans="4:9" ht="18">
      <c r="D138" s="242"/>
      <c r="E138" s="185"/>
      <c r="F138" s="236"/>
      <c r="G138" s="203"/>
      <c r="H138" s="236"/>
      <c r="I138" s="185"/>
    </row>
    <row r="139" spans="4:9" ht="18">
      <c r="D139" s="242"/>
      <c r="E139" s="185"/>
      <c r="F139" s="236"/>
      <c r="G139" s="203"/>
      <c r="H139" s="236"/>
      <c r="I139" s="185"/>
    </row>
    <row r="140" spans="4:9" ht="18">
      <c r="D140" s="242"/>
      <c r="E140" s="185"/>
      <c r="F140" s="236"/>
      <c r="G140" s="203"/>
      <c r="H140" s="236"/>
      <c r="I140" s="185"/>
    </row>
    <row r="141" spans="4:9" ht="18">
      <c r="D141" s="242"/>
      <c r="E141" s="185"/>
      <c r="F141" s="236"/>
      <c r="G141" s="203"/>
      <c r="H141" s="236"/>
      <c r="I141" s="185"/>
    </row>
    <row r="142" spans="4:9" ht="18">
      <c r="D142" s="242"/>
      <c r="E142" s="185"/>
      <c r="F142" s="236"/>
      <c r="G142" s="203"/>
      <c r="H142" s="236"/>
      <c r="I142" s="185"/>
    </row>
    <row r="143" spans="4:9" ht="18">
      <c r="D143" s="242"/>
      <c r="E143" s="185"/>
      <c r="F143" s="236"/>
      <c r="G143" s="203"/>
      <c r="H143" s="236"/>
      <c r="I143" s="185"/>
    </row>
    <row r="144" spans="4:9" ht="18">
      <c r="D144" s="242"/>
      <c r="E144" s="185"/>
      <c r="F144" s="236"/>
      <c r="G144" s="203"/>
      <c r="H144" s="236"/>
      <c r="I144" s="185"/>
    </row>
    <row r="145" spans="4:9" ht="18">
      <c r="D145" s="242"/>
      <c r="E145" s="185"/>
      <c r="F145" s="236"/>
      <c r="G145" s="203"/>
      <c r="H145" s="236"/>
      <c r="I145" s="185"/>
    </row>
    <row r="146" spans="4:9" ht="18">
      <c r="D146" s="242"/>
      <c r="E146" s="185"/>
      <c r="F146" s="236"/>
      <c r="G146" s="203"/>
      <c r="H146" s="236"/>
      <c r="I146" s="185"/>
    </row>
    <row r="147" spans="4:9" ht="18">
      <c r="D147" s="242"/>
      <c r="E147" s="185"/>
      <c r="F147" s="236"/>
      <c r="G147" s="203"/>
      <c r="H147" s="236"/>
      <c r="I147" s="185"/>
    </row>
    <row r="148" spans="4:9" ht="18">
      <c r="D148" s="242"/>
      <c r="E148" s="185"/>
      <c r="F148" s="236"/>
      <c r="G148" s="203"/>
      <c r="H148" s="236"/>
      <c r="I148" s="185"/>
    </row>
    <row r="149" spans="4:9" ht="18">
      <c r="D149" s="242"/>
      <c r="E149" s="185"/>
      <c r="F149" s="236"/>
      <c r="G149" s="203"/>
      <c r="H149" s="236"/>
      <c r="I149" s="185"/>
    </row>
    <row r="150" spans="4:9" ht="18">
      <c r="D150" s="242"/>
      <c r="E150" s="185"/>
      <c r="F150" s="236"/>
      <c r="G150" s="203"/>
      <c r="H150" s="236"/>
      <c r="I150" s="185"/>
    </row>
    <row r="151" spans="4:9" ht="18">
      <c r="D151" s="242"/>
      <c r="E151" s="185"/>
      <c r="F151" s="236"/>
      <c r="G151" s="203"/>
      <c r="H151" s="236"/>
      <c r="I151" s="185"/>
    </row>
    <row r="152" spans="4:9" ht="18">
      <c r="D152" s="242"/>
      <c r="E152" s="185"/>
      <c r="F152" s="236"/>
      <c r="G152" s="203"/>
      <c r="H152" s="236"/>
      <c r="I152" s="185"/>
    </row>
    <row r="153" spans="4:9" ht="18">
      <c r="D153" s="242"/>
      <c r="E153" s="185"/>
      <c r="F153" s="236"/>
      <c r="G153" s="203"/>
      <c r="H153" s="236"/>
      <c r="I153" s="185"/>
    </row>
    <row r="154" spans="4:9" ht="18">
      <c r="D154" s="242"/>
      <c r="E154" s="185"/>
      <c r="F154" s="236"/>
      <c r="G154" s="203"/>
      <c r="H154" s="236"/>
      <c r="I154" s="185"/>
    </row>
    <row r="155" spans="4:9" ht="18">
      <c r="D155" s="242"/>
      <c r="E155" s="185"/>
      <c r="F155" s="236"/>
      <c r="G155" s="203"/>
      <c r="H155" s="236"/>
      <c r="I155" s="185"/>
    </row>
    <row r="156" spans="4:9" ht="18">
      <c r="D156" s="242"/>
      <c r="E156" s="185"/>
      <c r="F156" s="236"/>
      <c r="G156" s="203"/>
      <c r="H156" s="236"/>
      <c r="I156" s="185"/>
    </row>
    <row r="157" spans="4:9" ht="18">
      <c r="D157" s="242"/>
      <c r="E157" s="185"/>
      <c r="F157" s="236"/>
      <c r="G157" s="203"/>
      <c r="H157" s="236"/>
      <c r="I157" s="185"/>
    </row>
    <row r="158" spans="4:9" ht="18">
      <c r="D158" s="242"/>
      <c r="E158" s="185"/>
      <c r="F158" s="236"/>
      <c r="G158" s="203"/>
      <c r="H158" s="236"/>
      <c r="I158" s="185"/>
    </row>
    <row r="159" spans="4:9" ht="18">
      <c r="D159" s="242"/>
      <c r="E159" s="185"/>
      <c r="F159" s="236"/>
      <c r="G159" s="203"/>
      <c r="H159" s="236"/>
      <c r="I159" s="185"/>
    </row>
    <row r="160" spans="4:9" ht="18">
      <c r="D160" s="242"/>
      <c r="E160" s="185"/>
      <c r="F160" s="236"/>
      <c r="G160" s="203"/>
      <c r="H160" s="236"/>
      <c r="I160" s="185"/>
    </row>
    <row r="161" spans="4:9" ht="18">
      <c r="D161" s="242"/>
      <c r="E161" s="185"/>
      <c r="F161" s="236"/>
      <c r="G161" s="203"/>
      <c r="H161" s="236"/>
      <c r="I161" s="185"/>
    </row>
    <row r="162" spans="4:9" ht="18">
      <c r="D162" s="242"/>
      <c r="E162" s="185"/>
      <c r="F162" s="236"/>
      <c r="G162" s="203"/>
      <c r="H162" s="236"/>
      <c r="I162" s="185"/>
    </row>
    <row r="163" spans="4:9" ht="18">
      <c r="D163" s="242"/>
      <c r="E163" s="185"/>
      <c r="F163" s="236"/>
      <c r="G163" s="203"/>
      <c r="H163" s="236"/>
      <c r="I163" s="185"/>
    </row>
    <row r="164" spans="4:9" ht="18">
      <c r="D164" s="242"/>
      <c r="E164" s="185"/>
      <c r="F164" s="236"/>
      <c r="G164" s="203"/>
      <c r="H164" s="236"/>
      <c r="I164" s="185"/>
    </row>
    <row r="165" spans="4:9" ht="18">
      <c r="D165" s="242"/>
      <c r="E165" s="185"/>
      <c r="F165" s="236"/>
      <c r="G165" s="203"/>
      <c r="H165" s="236"/>
      <c r="I165" s="185"/>
    </row>
    <row r="166" spans="4:9" ht="18">
      <c r="D166" s="242"/>
      <c r="E166" s="185"/>
      <c r="F166" s="236"/>
      <c r="G166" s="203"/>
      <c r="H166" s="236"/>
      <c r="I166" s="185"/>
    </row>
    <row r="167" spans="4:9" ht="18">
      <c r="D167" s="242"/>
      <c r="E167" s="185"/>
      <c r="F167" s="236"/>
      <c r="G167" s="203"/>
      <c r="H167" s="236"/>
      <c r="I167" s="185"/>
    </row>
    <row r="168" spans="4:9" ht="18">
      <c r="D168" s="242"/>
      <c r="E168" s="185"/>
      <c r="F168" s="236"/>
      <c r="G168" s="203"/>
      <c r="H168" s="236"/>
      <c r="I168" s="185"/>
    </row>
    <row r="169" spans="4:9" ht="18">
      <c r="D169" s="242"/>
      <c r="E169" s="185"/>
      <c r="F169" s="236"/>
      <c r="G169" s="203"/>
      <c r="H169" s="236"/>
      <c r="I169" s="185"/>
    </row>
    <row r="170" spans="4:9" ht="18">
      <c r="D170" s="242"/>
      <c r="E170" s="185"/>
      <c r="F170" s="236"/>
      <c r="G170" s="203"/>
      <c r="H170" s="236"/>
      <c r="I170" s="185"/>
    </row>
    <row r="171" spans="4:9" ht="18">
      <c r="D171" s="242"/>
      <c r="E171" s="185"/>
      <c r="F171" s="236"/>
      <c r="G171" s="203"/>
      <c r="H171" s="236"/>
      <c r="I171" s="185"/>
    </row>
    <row r="172" spans="4:9" ht="18">
      <c r="D172" s="242"/>
      <c r="E172" s="185"/>
      <c r="F172" s="236"/>
      <c r="G172" s="203"/>
      <c r="H172" s="236"/>
      <c r="I172" s="185"/>
    </row>
    <row r="173" spans="4:9" ht="18">
      <c r="D173" s="242"/>
      <c r="E173" s="185"/>
      <c r="F173" s="236"/>
      <c r="G173" s="203"/>
      <c r="H173" s="236"/>
      <c r="I173" s="185"/>
    </row>
    <row r="174" spans="4:9" ht="18">
      <c r="D174" s="242"/>
      <c r="E174" s="185"/>
      <c r="F174" s="236"/>
      <c r="G174" s="203"/>
      <c r="H174" s="236"/>
      <c r="I174" s="185"/>
    </row>
    <row r="175" spans="4:9" ht="18">
      <c r="D175" s="242"/>
      <c r="E175" s="185"/>
      <c r="F175" s="236"/>
      <c r="G175" s="203"/>
      <c r="H175" s="236"/>
      <c r="I175" s="185"/>
    </row>
    <row r="176" spans="4:9" ht="18">
      <c r="D176" s="242"/>
      <c r="E176" s="185"/>
      <c r="F176" s="236"/>
      <c r="G176" s="203"/>
      <c r="H176" s="236"/>
      <c r="I176" s="185"/>
    </row>
    <row r="177" spans="4:9" ht="18">
      <c r="D177" s="242"/>
      <c r="E177" s="185"/>
      <c r="F177" s="236"/>
      <c r="G177" s="203"/>
      <c r="H177" s="236"/>
      <c r="I177" s="185"/>
    </row>
    <row r="178" spans="4:9" ht="18">
      <c r="D178" s="242"/>
      <c r="E178" s="185"/>
      <c r="F178" s="236"/>
      <c r="G178" s="203"/>
      <c r="H178" s="236"/>
      <c r="I178" s="185"/>
    </row>
    <row r="179" spans="4:9" ht="18">
      <c r="D179" s="242"/>
      <c r="E179" s="185"/>
      <c r="F179" s="236"/>
      <c r="G179" s="203"/>
      <c r="H179" s="236"/>
      <c r="I179" s="185"/>
    </row>
    <row r="180" spans="4:9" ht="18">
      <c r="D180" s="242"/>
      <c r="E180" s="185"/>
      <c r="F180" s="236"/>
      <c r="G180" s="203"/>
      <c r="H180" s="236"/>
      <c r="I180" s="185"/>
    </row>
    <row r="181" spans="4:9" ht="18">
      <c r="D181" s="242"/>
      <c r="E181" s="185"/>
      <c r="F181" s="236"/>
      <c r="G181" s="203"/>
      <c r="H181" s="236"/>
      <c r="I181" s="185"/>
    </row>
    <row r="182" spans="4:9" ht="18">
      <c r="D182" s="242"/>
      <c r="E182" s="185"/>
      <c r="F182" s="236"/>
      <c r="G182" s="203"/>
      <c r="H182" s="236"/>
      <c r="I182" s="185"/>
    </row>
    <row r="183" spans="4:9" ht="18">
      <c r="D183" s="242"/>
      <c r="E183" s="185"/>
      <c r="F183" s="236"/>
      <c r="G183" s="203"/>
      <c r="H183" s="236"/>
      <c r="I183" s="185"/>
    </row>
    <row r="184" spans="4:9" ht="18">
      <c r="D184" s="242"/>
      <c r="E184" s="185"/>
      <c r="F184" s="236"/>
      <c r="G184" s="203"/>
      <c r="H184" s="236"/>
      <c r="I184" s="185"/>
    </row>
    <row r="185" spans="4:9" ht="18">
      <c r="D185" s="242"/>
      <c r="E185" s="185"/>
      <c r="F185" s="236"/>
      <c r="G185" s="203"/>
      <c r="H185" s="236"/>
      <c r="I185" s="185"/>
    </row>
    <row r="186" spans="4:9" ht="18">
      <c r="D186" s="242"/>
      <c r="E186" s="185"/>
      <c r="F186" s="236"/>
      <c r="G186" s="203"/>
      <c r="H186" s="236"/>
      <c r="I186" s="185"/>
    </row>
    <row r="187" spans="4:9" ht="18">
      <c r="D187" s="242"/>
      <c r="E187" s="185"/>
      <c r="F187" s="236"/>
      <c r="G187" s="203"/>
      <c r="H187" s="236"/>
      <c r="I187" s="185"/>
    </row>
    <row r="188" spans="4:9" ht="18">
      <c r="D188" s="242"/>
      <c r="E188" s="185"/>
      <c r="F188" s="236"/>
      <c r="G188" s="203"/>
      <c r="H188" s="236"/>
      <c r="I188" s="185"/>
    </row>
    <row r="189" spans="4:9" ht="18">
      <c r="D189" s="242"/>
      <c r="E189" s="185"/>
      <c r="F189" s="236"/>
      <c r="G189" s="203"/>
      <c r="H189" s="236"/>
      <c r="I189" s="185"/>
    </row>
    <row r="190" spans="4:9" ht="18">
      <c r="D190" s="242"/>
      <c r="E190" s="185"/>
      <c r="F190" s="236"/>
      <c r="G190" s="203"/>
      <c r="H190" s="236"/>
      <c r="I190" s="185"/>
    </row>
    <row r="191" spans="4:9" ht="18">
      <c r="D191" s="242"/>
      <c r="E191" s="185"/>
      <c r="F191" s="236"/>
      <c r="G191" s="203"/>
      <c r="H191" s="236"/>
      <c r="I191" s="185"/>
    </row>
    <row r="192" spans="4:9" ht="18">
      <c r="D192" s="242"/>
      <c r="E192" s="185"/>
      <c r="F192" s="236"/>
      <c r="G192" s="203"/>
      <c r="H192" s="236"/>
      <c r="I192" s="185"/>
    </row>
    <row r="193" spans="4:9" ht="18">
      <c r="D193" s="242"/>
      <c r="E193" s="185"/>
      <c r="F193" s="236"/>
      <c r="G193" s="203"/>
      <c r="H193" s="236"/>
      <c r="I193" s="185"/>
    </row>
    <row r="194" spans="4:9" ht="18">
      <c r="D194" s="242"/>
      <c r="E194" s="185"/>
      <c r="F194" s="236"/>
      <c r="G194" s="203"/>
      <c r="H194" s="236"/>
      <c r="I194" s="185"/>
    </row>
    <row r="195" spans="4:9" ht="18">
      <c r="D195" s="242"/>
      <c r="E195" s="185"/>
      <c r="F195" s="236"/>
      <c r="G195" s="203"/>
      <c r="H195" s="236"/>
      <c r="I195" s="185"/>
    </row>
    <row r="196" spans="4:9" ht="18">
      <c r="D196" s="242"/>
      <c r="E196" s="185"/>
      <c r="F196" s="236"/>
      <c r="G196" s="203"/>
      <c r="H196" s="236"/>
      <c r="I196" s="185"/>
    </row>
    <row r="197" spans="4:9" ht="18">
      <c r="D197" s="242"/>
      <c r="E197" s="185"/>
      <c r="F197" s="236"/>
      <c r="G197" s="203"/>
      <c r="H197" s="236"/>
      <c r="I197" s="185"/>
    </row>
    <row r="198" spans="4:9" ht="18">
      <c r="D198" s="242"/>
      <c r="E198" s="185"/>
      <c r="F198" s="236"/>
      <c r="G198" s="203"/>
      <c r="H198" s="236"/>
      <c r="I198" s="185"/>
    </row>
    <row r="199" spans="4:9" ht="18">
      <c r="D199" s="242"/>
      <c r="E199" s="185"/>
      <c r="F199" s="236"/>
      <c r="G199" s="203"/>
      <c r="H199" s="236"/>
      <c r="I199" s="185"/>
    </row>
    <row r="200" spans="4:9" ht="18">
      <c r="D200" s="242"/>
      <c r="E200" s="185"/>
      <c r="F200" s="236"/>
      <c r="G200" s="203"/>
      <c r="H200" s="236"/>
      <c r="I200" s="185"/>
    </row>
    <row r="201" spans="4:9" ht="18">
      <c r="D201" s="242"/>
      <c r="E201" s="185"/>
      <c r="F201" s="236"/>
      <c r="G201" s="203"/>
      <c r="H201" s="236"/>
      <c r="I201" s="185"/>
    </row>
    <row r="202" spans="4:9" ht="18">
      <c r="D202" s="242"/>
      <c r="E202" s="185"/>
      <c r="F202" s="236"/>
      <c r="G202" s="203"/>
      <c r="H202" s="236"/>
      <c r="I202" s="185"/>
    </row>
    <row r="203" spans="4:9" ht="18">
      <c r="D203" s="242"/>
      <c r="E203" s="185"/>
      <c r="F203" s="236"/>
      <c r="G203" s="203"/>
      <c r="H203" s="236"/>
      <c r="I203" s="185"/>
    </row>
    <row r="204" spans="4:9" ht="18">
      <c r="D204" s="242"/>
      <c r="E204" s="185"/>
      <c r="F204" s="236"/>
      <c r="G204" s="203"/>
      <c r="H204" s="236"/>
      <c r="I204" s="185"/>
    </row>
    <row r="205" spans="4:9" ht="18">
      <c r="D205" s="242"/>
      <c r="E205" s="185"/>
      <c r="F205" s="236"/>
      <c r="G205" s="203"/>
      <c r="H205" s="236"/>
      <c r="I205" s="185"/>
    </row>
    <row r="206" spans="4:9" ht="18">
      <c r="D206" s="242"/>
      <c r="E206" s="185"/>
      <c r="F206" s="236"/>
      <c r="G206" s="203"/>
      <c r="H206" s="236"/>
      <c r="I206" s="185"/>
    </row>
    <row r="207" spans="4:9" ht="18">
      <c r="D207" s="242"/>
      <c r="E207" s="185"/>
      <c r="F207" s="236"/>
      <c r="G207" s="203"/>
      <c r="H207" s="236"/>
      <c r="I207" s="185"/>
    </row>
    <row r="208" spans="4:9" ht="18">
      <c r="D208" s="242"/>
      <c r="E208" s="185"/>
      <c r="F208" s="236"/>
      <c r="G208" s="203"/>
      <c r="H208" s="236"/>
      <c r="I208" s="185"/>
    </row>
    <row r="209" spans="4:9" ht="18">
      <c r="D209" s="242"/>
      <c r="E209" s="185"/>
      <c r="F209" s="236"/>
      <c r="G209" s="203"/>
      <c r="H209" s="236"/>
      <c r="I209" s="185"/>
    </row>
    <row r="210" spans="4:9" ht="18">
      <c r="D210" s="242"/>
      <c r="E210" s="185"/>
      <c r="F210" s="236"/>
      <c r="G210" s="203"/>
      <c r="H210" s="236"/>
      <c r="I210" s="185"/>
    </row>
    <row r="211" spans="4:9" ht="18">
      <c r="D211" s="242"/>
      <c r="E211" s="185"/>
      <c r="F211" s="236"/>
      <c r="G211" s="203"/>
      <c r="H211" s="236"/>
      <c r="I211" s="185"/>
    </row>
    <row r="212" spans="4:9" ht="18">
      <c r="D212" s="242"/>
      <c r="E212" s="185"/>
      <c r="F212" s="236"/>
      <c r="G212" s="203"/>
      <c r="H212" s="236"/>
      <c r="I212" s="185"/>
    </row>
    <row r="213" spans="4:9" ht="18">
      <c r="D213" s="242"/>
      <c r="E213" s="185"/>
      <c r="F213" s="236"/>
      <c r="G213" s="203"/>
      <c r="H213" s="236"/>
      <c r="I213" s="185"/>
    </row>
    <row r="214" spans="4:9" ht="18">
      <c r="D214" s="242"/>
      <c r="E214" s="185"/>
      <c r="F214" s="236"/>
      <c r="G214" s="203"/>
      <c r="H214" s="236"/>
      <c r="I214" s="185"/>
    </row>
    <row r="215" spans="4:9" ht="18">
      <c r="D215" s="242"/>
      <c r="E215" s="185"/>
      <c r="F215" s="236"/>
      <c r="G215" s="203"/>
      <c r="H215" s="236"/>
      <c r="I215" s="185"/>
    </row>
    <row r="216" spans="4:9" ht="18">
      <c r="D216" s="242"/>
      <c r="E216" s="185"/>
      <c r="F216" s="236"/>
      <c r="G216" s="203"/>
      <c r="H216" s="236"/>
      <c r="I216" s="185"/>
    </row>
    <row r="217" spans="4:9" ht="18">
      <c r="D217" s="242"/>
      <c r="E217" s="185"/>
      <c r="F217" s="236"/>
      <c r="G217" s="203"/>
      <c r="H217" s="236"/>
      <c r="I217" s="185"/>
    </row>
    <row r="218" spans="4:9" ht="18">
      <c r="D218" s="242"/>
      <c r="E218" s="185"/>
      <c r="F218" s="236"/>
      <c r="G218" s="203"/>
      <c r="H218" s="236"/>
      <c r="I218" s="185"/>
    </row>
    <row r="219" spans="4:9" ht="18">
      <c r="D219" s="242"/>
      <c r="E219" s="185"/>
      <c r="F219" s="236"/>
      <c r="G219" s="203"/>
      <c r="H219" s="236"/>
      <c r="I219" s="185"/>
    </row>
    <row r="220" spans="4:9" ht="18">
      <c r="D220" s="242"/>
      <c r="E220" s="185"/>
      <c r="F220" s="236"/>
      <c r="G220" s="203"/>
      <c r="H220" s="236"/>
      <c r="I220" s="185"/>
    </row>
    <row r="221" spans="4:9" ht="18">
      <c r="D221" s="242"/>
      <c r="E221" s="185"/>
      <c r="F221" s="236"/>
      <c r="G221" s="203"/>
      <c r="H221" s="236"/>
      <c r="I221" s="185"/>
    </row>
    <row r="222" spans="4:9" ht="18">
      <c r="D222" s="242"/>
      <c r="E222" s="185"/>
      <c r="F222" s="236"/>
      <c r="G222" s="203"/>
      <c r="H222" s="236"/>
      <c r="I222" s="185"/>
    </row>
    <row r="223" spans="4:9" ht="18">
      <c r="D223" s="242"/>
      <c r="E223" s="185"/>
      <c r="F223" s="236"/>
      <c r="G223" s="203"/>
      <c r="H223" s="236"/>
      <c r="I223" s="185"/>
    </row>
    <row r="224" spans="4:9" ht="18">
      <c r="D224" s="242"/>
      <c r="E224" s="185"/>
      <c r="F224" s="236"/>
      <c r="G224" s="203"/>
      <c r="H224" s="236"/>
      <c r="I224" s="185"/>
    </row>
    <row r="225" spans="4:9" ht="18">
      <c r="D225" s="242"/>
      <c r="E225" s="185"/>
      <c r="F225" s="236"/>
      <c r="G225" s="203"/>
      <c r="H225" s="236"/>
      <c r="I225" s="185"/>
    </row>
    <row r="226" spans="4:9" ht="18">
      <c r="D226" s="242"/>
      <c r="E226" s="185"/>
      <c r="F226" s="236"/>
      <c r="G226" s="203"/>
      <c r="H226" s="236"/>
      <c r="I226" s="185"/>
    </row>
    <row r="227" spans="4:9" ht="18">
      <c r="D227" s="242"/>
      <c r="E227" s="185"/>
      <c r="F227" s="236"/>
      <c r="G227" s="203"/>
      <c r="H227" s="236"/>
      <c r="I227" s="185"/>
    </row>
    <row r="228" spans="4:9" ht="18">
      <c r="D228" s="242"/>
      <c r="E228" s="185"/>
      <c r="F228" s="236"/>
      <c r="G228" s="203"/>
      <c r="H228" s="236"/>
      <c r="I228" s="185"/>
    </row>
    <row r="229" spans="4:9" ht="18">
      <c r="D229" s="242"/>
      <c r="E229" s="185"/>
      <c r="F229" s="236"/>
      <c r="G229" s="203"/>
      <c r="H229" s="236"/>
      <c r="I229" s="185"/>
    </row>
    <row r="230" spans="4:9" ht="18">
      <c r="D230" s="242"/>
      <c r="E230" s="185"/>
      <c r="F230" s="236"/>
      <c r="G230" s="203"/>
      <c r="H230" s="236"/>
      <c r="I230" s="185"/>
    </row>
    <row r="231" spans="4:9" ht="18">
      <c r="D231" s="242"/>
      <c r="E231" s="185"/>
      <c r="F231" s="236"/>
      <c r="G231" s="203"/>
      <c r="H231" s="236"/>
      <c r="I231" s="185"/>
    </row>
    <row r="232" spans="4:9" ht="18">
      <c r="D232" s="242"/>
      <c r="E232" s="185"/>
      <c r="F232" s="236"/>
      <c r="G232" s="203"/>
      <c r="H232" s="236"/>
      <c r="I232" s="185"/>
    </row>
    <row r="233" spans="4:9" ht="18">
      <c r="D233" s="242"/>
      <c r="E233" s="185"/>
      <c r="F233" s="236"/>
      <c r="G233" s="203"/>
      <c r="H233" s="236"/>
      <c r="I233" s="185"/>
    </row>
    <row r="234" spans="4:9" ht="18">
      <c r="D234" s="242"/>
      <c r="E234" s="185"/>
      <c r="F234" s="236"/>
      <c r="G234" s="203"/>
      <c r="H234" s="236"/>
      <c r="I234" s="185"/>
    </row>
    <row r="235" spans="4:9" ht="18">
      <c r="D235" s="242"/>
      <c r="E235" s="185"/>
      <c r="F235" s="236"/>
      <c r="G235" s="203"/>
      <c r="H235" s="236"/>
      <c r="I235" s="185"/>
    </row>
    <row r="236" spans="4:9" ht="18">
      <c r="D236" s="242"/>
      <c r="E236" s="185"/>
      <c r="F236" s="236"/>
      <c r="G236" s="203"/>
      <c r="H236" s="236"/>
      <c r="I236" s="185"/>
    </row>
    <row r="237" spans="4:9" ht="18">
      <c r="D237" s="242"/>
      <c r="E237" s="185"/>
      <c r="F237" s="236"/>
      <c r="G237" s="203"/>
      <c r="H237" s="236"/>
      <c r="I237" s="185"/>
    </row>
    <row r="238" spans="4:9" ht="18">
      <c r="D238" s="242"/>
      <c r="E238" s="185"/>
      <c r="F238" s="236"/>
      <c r="G238" s="203"/>
      <c r="H238" s="236"/>
      <c r="I238" s="185"/>
    </row>
    <row r="239" spans="4:9" ht="18">
      <c r="D239" s="242"/>
      <c r="E239" s="185"/>
      <c r="F239" s="236"/>
      <c r="G239" s="203"/>
      <c r="H239" s="236"/>
      <c r="I239" s="185"/>
    </row>
    <row r="240" spans="4:9" ht="18">
      <c r="D240" s="242"/>
      <c r="E240" s="185"/>
      <c r="F240" s="236"/>
      <c r="G240" s="203"/>
      <c r="H240" s="236"/>
      <c r="I240" s="185"/>
    </row>
    <row r="241" spans="4:9" ht="18">
      <c r="D241" s="242"/>
      <c r="E241" s="185"/>
      <c r="F241" s="236"/>
      <c r="G241" s="203"/>
      <c r="H241" s="236"/>
      <c r="I241" s="185"/>
    </row>
    <row r="242" spans="4:9" ht="18">
      <c r="D242" s="242"/>
      <c r="E242" s="185"/>
      <c r="F242" s="236"/>
      <c r="G242" s="203"/>
      <c r="H242" s="236"/>
      <c r="I242" s="185"/>
    </row>
    <row r="243" spans="4:9" ht="18">
      <c r="D243" s="242"/>
      <c r="E243" s="185"/>
      <c r="F243" s="236"/>
      <c r="G243" s="203"/>
      <c r="H243" s="236"/>
      <c r="I243" s="185"/>
    </row>
    <row r="244" spans="4:9" ht="18">
      <c r="D244" s="242"/>
      <c r="E244" s="185"/>
      <c r="F244" s="236"/>
      <c r="G244" s="203"/>
      <c r="H244" s="236"/>
      <c r="I244" s="185"/>
    </row>
    <row r="245" spans="4:9" ht="18">
      <c r="D245" s="242"/>
      <c r="E245" s="185"/>
      <c r="F245" s="236"/>
      <c r="G245" s="203"/>
      <c r="H245" s="236"/>
      <c r="I245" s="185"/>
    </row>
    <row r="246" spans="4:9" ht="18">
      <c r="D246" s="242"/>
      <c r="E246" s="185"/>
      <c r="F246" s="236"/>
      <c r="G246" s="203"/>
      <c r="H246" s="236"/>
      <c r="I246" s="185"/>
    </row>
    <row r="247" spans="4:9" ht="18">
      <c r="D247" s="242"/>
      <c r="E247" s="185"/>
      <c r="F247" s="236"/>
      <c r="G247" s="203"/>
      <c r="H247" s="236"/>
      <c r="I247" s="185"/>
    </row>
    <row r="248" spans="4:9" ht="18">
      <c r="D248" s="242"/>
      <c r="E248" s="185"/>
      <c r="F248" s="236"/>
      <c r="G248" s="203"/>
      <c r="H248" s="236"/>
      <c r="I248" s="185"/>
    </row>
    <row r="249" spans="4:9" ht="18">
      <c r="D249" s="242"/>
      <c r="E249" s="185"/>
      <c r="F249" s="236"/>
      <c r="G249" s="203"/>
      <c r="H249" s="236"/>
      <c r="I249" s="185"/>
    </row>
    <row r="250" spans="4:9" ht="18">
      <c r="D250" s="242"/>
      <c r="E250" s="185"/>
      <c r="F250" s="236"/>
      <c r="G250" s="203"/>
      <c r="H250" s="236"/>
      <c r="I250" s="185"/>
    </row>
    <row r="251" spans="4:9" ht="18">
      <c r="D251" s="242"/>
      <c r="E251" s="185"/>
      <c r="F251" s="236"/>
      <c r="G251" s="203"/>
      <c r="H251" s="236"/>
      <c r="I251" s="185"/>
    </row>
    <row r="252" spans="4:9" ht="18">
      <c r="D252" s="242"/>
      <c r="E252" s="185"/>
      <c r="F252" s="236"/>
      <c r="G252" s="203"/>
      <c r="H252" s="236"/>
      <c r="I252" s="185"/>
    </row>
    <row r="253" spans="4:9" ht="18">
      <c r="D253" s="242"/>
      <c r="E253" s="185"/>
      <c r="F253" s="236"/>
      <c r="G253" s="203"/>
      <c r="H253" s="236"/>
      <c r="I253" s="185"/>
    </row>
    <row r="254" spans="4:9" ht="18">
      <c r="D254" s="242"/>
      <c r="E254" s="185"/>
      <c r="F254" s="236"/>
      <c r="G254" s="203"/>
      <c r="H254" s="236"/>
      <c r="I254" s="185"/>
    </row>
    <row r="255" spans="4:9" ht="18">
      <c r="D255" s="242"/>
      <c r="E255" s="185"/>
      <c r="F255" s="236"/>
      <c r="G255" s="203"/>
      <c r="H255" s="236"/>
      <c r="I255" s="185"/>
    </row>
    <row r="256" spans="4:9" ht="18">
      <c r="D256" s="242"/>
      <c r="E256" s="185"/>
      <c r="F256" s="236"/>
      <c r="G256" s="203"/>
      <c r="H256" s="236"/>
      <c r="I256" s="185"/>
    </row>
    <row r="257" spans="4:9" ht="18">
      <c r="D257" s="242"/>
      <c r="E257" s="185"/>
      <c r="F257" s="236"/>
      <c r="G257" s="203"/>
      <c r="H257" s="236"/>
      <c r="I257" s="185"/>
    </row>
    <row r="258" spans="4:9" ht="18">
      <c r="D258" s="242"/>
      <c r="E258" s="185"/>
      <c r="F258" s="236"/>
      <c r="G258" s="203"/>
      <c r="H258" s="236"/>
      <c r="I258" s="185"/>
    </row>
    <row r="259" spans="4:9" ht="18">
      <c r="D259" s="242"/>
      <c r="E259" s="185"/>
      <c r="F259" s="236"/>
      <c r="G259" s="203"/>
      <c r="H259" s="236"/>
      <c r="I259" s="185"/>
    </row>
    <row r="260" spans="4:9" ht="18">
      <c r="D260" s="242"/>
      <c r="E260" s="185"/>
      <c r="F260" s="236"/>
      <c r="G260" s="203"/>
      <c r="H260" s="236"/>
      <c r="I260" s="185"/>
    </row>
    <row r="261" spans="4:9" ht="18">
      <c r="D261" s="242"/>
      <c r="E261" s="185"/>
      <c r="F261" s="236"/>
      <c r="G261" s="203"/>
      <c r="H261" s="236"/>
      <c r="I261" s="185"/>
    </row>
    <row r="262" spans="4:9" ht="18">
      <c r="D262" s="242"/>
      <c r="E262" s="185"/>
      <c r="F262" s="236"/>
      <c r="G262" s="203"/>
      <c r="H262" s="236"/>
      <c r="I262" s="185"/>
    </row>
    <row r="263" spans="4:9" ht="18">
      <c r="D263" s="242"/>
      <c r="E263" s="185"/>
      <c r="F263" s="236"/>
      <c r="G263" s="203"/>
      <c r="H263" s="236"/>
      <c r="I263" s="185"/>
    </row>
    <row r="264" spans="4:9" ht="18">
      <c r="D264" s="242"/>
      <c r="E264" s="185"/>
      <c r="F264" s="236"/>
      <c r="G264" s="203"/>
      <c r="H264" s="236"/>
      <c r="I264" s="185"/>
    </row>
    <row r="265" spans="4:9" ht="18">
      <c r="D265" s="242"/>
      <c r="E265" s="185"/>
      <c r="F265" s="236"/>
      <c r="G265" s="203"/>
      <c r="H265" s="236"/>
      <c r="I265" s="185"/>
    </row>
    <row r="266" spans="4:9" ht="18">
      <c r="D266" s="242"/>
      <c r="E266" s="185"/>
      <c r="F266" s="236"/>
      <c r="G266" s="203"/>
      <c r="H266" s="236"/>
      <c r="I266" s="185"/>
    </row>
    <row r="267" spans="4:9" ht="18">
      <c r="D267" s="242"/>
      <c r="E267" s="185"/>
      <c r="F267" s="236"/>
      <c r="G267" s="203"/>
      <c r="H267" s="236"/>
      <c r="I267" s="185"/>
    </row>
    <row r="268" spans="4:9" ht="18">
      <c r="D268" s="242"/>
      <c r="E268" s="185"/>
      <c r="F268" s="236"/>
      <c r="G268" s="203"/>
      <c r="H268" s="236"/>
      <c r="I268" s="185"/>
    </row>
    <row r="269" spans="4:9" ht="18">
      <c r="D269" s="242"/>
      <c r="E269" s="185"/>
      <c r="F269" s="236"/>
      <c r="G269" s="203"/>
      <c r="H269" s="236"/>
      <c r="I269" s="185"/>
    </row>
    <row r="270" spans="4:9" ht="18">
      <c r="D270" s="242"/>
      <c r="E270" s="185"/>
      <c r="F270" s="236"/>
      <c r="G270" s="203"/>
      <c r="H270" s="236"/>
      <c r="I270" s="185"/>
    </row>
    <row r="271" spans="4:9" ht="18">
      <c r="D271" s="242"/>
      <c r="E271" s="185"/>
      <c r="F271" s="236"/>
      <c r="G271" s="203"/>
      <c r="H271" s="236"/>
      <c r="I271" s="185"/>
    </row>
    <row r="272" spans="4:9" ht="18">
      <c r="D272" s="242"/>
      <c r="E272" s="185"/>
      <c r="F272" s="236"/>
      <c r="G272" s="203"/>
      <c r="H272" s="236"/>
      <c r="I272" s="185"/>
    </row>
    <row r="273" spans="4:9" ht="18">
      <c r="D273" s="242"/>
      <c r="E273" s="185"/>
      <c r="F273" s="236"/>
      <c r="G273" s="203"/>
      <c r="H273" s="236"/>
      <c r="I273" s="185"/>
    </row>
    <row r="274" spans="4:9" ht="18">
      <c r="D274" s="242"/>
      <c r="E274" s="185"/>
      <c r="F274" s="236"/>
      <c r="G274" s="203"/>
      <c r="H274" s="236"/>
      <c r="I274" s="185"/>
    </row>
    <row r="275" spans="4:9" ht="18">
      <c r="D275" s="242"/>
      <c r="E275" s="185"/>
      <c r="F275" s="236"/>
      <c r="G275" s="203"/>
      <c r="H275" s="236"/>
      <c r="I275" s="185"/>
    </row>
    <row r="276" spans="4:9" ht="18">
      <c r="D276" s="242"/>
      <c r="E276" s="185"/>
      <c r="F276" s="236"/>
      <c r="G276" s="203"/>
      <c r="H276" s="236"/>
      <c r="I276" s="185"/>
    </row>
    <row r="277" spans="4:9" ht="18">
      <c r="D277" s="242"/>
      <c r="E277" s="185"/>
      <c r="F277" s="236"/>
      <c r="G277" s="203"/>
      <c r="H277" s="236"/>
      <c r="I277" s="185"/>
    </row>
    <row r="278" spans="4:9" ht="18">
      <c r="D278" s="242"/>
      <c r="E278" s="185"/>
      <c r="F278" s="236"/>
      <c r="G278" s="203"/>
      <c r="H278" s="236"/>
      <c r="I278" s="185"/>
    </row>
    <row r="279" spans="4:9" ht="18">
      <c r="D279" s="242"/>
      <c r="E279" s="185"/>
      <c r="F279" s="236"/>
      <c r="G279" s="203"/>
      <c r="H279" s="236"/>
      <c r="I279" s="185"/>
    </row>
    <row r="280" spans="4:9" ht="18">
      <c r="D280" s="242"/>
      <c r="E280" s="185"/>
      <c r="F280" s="236"/>
      <c r="G280" s="203"/>
      <c r="H280" s="236"/>
      <c r="I280" s="185"/>
    </row>
    <row r="281" spans="4:9" ht="18">
      <c r="D281" s="242"/>
      <c r="E281" s="185"/>
      <c r="F281" s="236"/>
      <c r="G281" s="203"/>
      <c r="H281" s="236"/>
      <c r="I281" s="185"/>
    </row>
    <row r="282" spans="4:9" ht="18">
      <c r="D282" s="242"/>
      <c r="E282" s="185"/>
      <c r="F282" s="236"/>
      <c r="G282" s="203"/>
      <c r="H282" s="236"/>
      <c r="I282" s="185"/>
    </row>
    <row r="283" spans="4:9" ht="18">
      <c r="D283" s="242"/>
      <c r="E283" s="185"/>
      <c r="F283" s="236"/>
      <c r="G283" s="203"/>
      <c r="H283" s="236"/>
      <c r="I283" s="185"/>
    </row>
    <row r="284" spans="4:9" ht="18">
      <c r="D284" s="242"/>
      <c r="E284" s="185"/>
      <c r="F284" s="236"/>
      <c r="G284" s="203"/>
      <c r="H284" s="236"/>
      <c r="I284" s="185"/>
    </row>
    <row r="285" spans="4:9" ht="18">
      <c r="D285" s="242"/>
      <c r="E285" s="185"/>
      <c r="F285" s="236"/>
      <c r="G285" s="203"/>
      <c r="H285" s="236"/>
      <c r="I285" s="185"/>
    </row>
    <row r="286" spans="4:9" ht="18">
      <c r="D286" s="242"/>
      <c r="E286" s="185"/>
      <c r="F286" s="236"/>
      <c r="G286" s="203"/>
      <c r="H286" s="236"/>
      <c r="I286" s="185"/>
    </row>
    <row r="287" spans="4:9" ht="18">
      <c r="D287" s="242"/>
      <c r="E287" s="185"/>
      <c r="F287" s="236"/>
      <c r="G287" s="203"/>
      <c r="H287" s="236"/>
      <c r="I287" s="185"/>
    </row>
    <row r="288" spans="4:9" ht="18">
      <c r="D288" s="242"/>
      <c r="E288" s="185"/>
      <c r="F288" s="236"/>
      <c r="G288" s="203"/>
      <c r="H288" s="236"/>
      <c r="I288" s="185"/>
    </row>
    <row r="289" spans="4:9" ht="18">
      <c r="D289" s="242"/>
      <c r="E289" s="185"/>
      <c r="F289" s="236"/>
      <c r="G289" s="203"/>
      <c r="H289" s="236"/>
      <c r="I289" s="185"/>
    </row>
    <row r="290" spans="4:9" ht="18">
      <c r="D290" s="242"/>
      <c r="E290" s="185"/>
      <c r="F290" s="236"/>
      <c r="G290" s="203"/>
      <c r="H290" s="236"/>
      <c r="I290" s="185"/>
    </row>
    <row r="291" spans="4:9" ht="18">
      <c r="D291" s="242"/>
      <c r="E291" s="185"/>
      <c r="F291" s="236"/>
      <c r="G291" s="203"/>
      <c r="H291" s="236"/>
      <c r="I291" s="185"/>
    </row>
    <row r="292" spans="4:9" ht="18">
      <c r="D292" s="242"/>
      <c r="E292" s="185"/>
      <c r="F292" s="236"/>
      <c r="G292" s="203"/>
      <c r="H292" s="236"/>
      <c r="I292" s="185"/>
    </row>
    <row r="293" spans="4:9" ht="18">
      <c r="D293" s="242"/>
      <c r="E293" s="185"/>
      <c r="F293" s="236"/>
      <c r="G293" s="203"/>
      <c r="H293" s="236"/>
      <c r="I293" s="185"/>
    </row>
    <row r="294" spans="4:9" ht="18">
      <c r="D294" s="242"/>
      <c r="E294" s="185"/>
      <c r="F294" s="236"/>
      <c r="G294" s="203"/>
      <c r="H294" s="236"/>
      <c r="I294" s="185"/>
    </row>
    <row r="295" spans="4:9" ht="18">
      <c r="D295" s="242"/>
      <c r="E295" s="185"/>
      <c r="F295" s="236"/>
      <c r="G295" s="203"/>
      <c r="H295" s="236"/>
      <c r="I295" s="185"/>
    </row>
    <row r="296" spans="4:9" ht="18">
      <c r="D296" s="242"/>
      <c r="E296" s="185"/>
      <c r="F296" s="236"/>
      <c r="G296" s="203"/>
      <c r="H296" s="236"/>
      <c r="I296" s="185"/>
    </row>
    <row r="297" spans="4:9" ht="18">
      <c r="D297" s="242"/>
      <c r="E297" s="185"/>
      <c r="F297" s="236"/>
      <c r="G297" s="203"/>
      <c r="H297" s="236"/>
      <c r="I297" s="185"/>
    </row>
    <row r="298" spans="4:9" ht="18">
      <c r="D298" s="242"/>
      <c r="E298" s="185"/>
      <c r="F298" s="236"/>
      <c r="G298" s="203"/>
      <c r="H298" s="236"/>
      <c r="I298" s="185"/>
    </row>
    <row r="299" spans="4:9" ht="18">
      <c r="D299" s="242"/>
      <c r="E299" s="185"/>
      <c r="F299" s="236"/>
      <c r="G299" s="203"/>
      <c r="H299" s="236"/>
      <c r="I299" s="185"/>
    </row>
    <row r="300" spans="4:9" ht="18">
      <c r="D300" s="242"/>
      <c r="E300" s="185"/>
      <c r="F300" s="236"/>
      <c r="G300" s="203"/>
      <c r="H300" s="236"/>
      <c r="I300" s="185"/>
    </row>
    <row r="301" spans="4:9" ht="18">
      <c r="D301" s="242"/>
      <c r="E301" s="185"/>
      <c r="F301" s="236"/>
      <c r="G301" s="203"/>
      <c r="H301" s="236"/>
      <c r="I301" s="185"/>
    </row>
    <row r="302" spans="4:9" ht="18">
      <c r="D302" s="242"/>
      <c r="E302" s="185"/>
      <c r="F302" s="236"/>
      <c r="G302" s="203"/>
      <c r="H302" s="236"/>
      <c r="I302" s="185"/>
    </row>
    <row r="303" spans="4:9" ht="18">
      <c r="D303" s="242"/>
      <c r="E303" s="185"/>
      <c r="F303" s="236"/>
      <c r="G303" s="203"/>
      <c r="H303" s="236"/>
      <c r="I303" s="185"/>
    </row>
    <row r="304" spans="4:9" ht="18">
      <c r="D304" s="242"/>
      <c r="E304" s="185"/>
      <c r="F304" s="236"/>
      <c r="G304" s="203"/>
      <c r="H304" s="236"/>
      <c r="I304" s="185"/>
    </row>
    <row r="305" spans="4:9" ht="18">
      <c r="D305" s="242"/>
      <c r="E305" s="185"/>
      <c r="F305" s="236"/>
      <c r="G305" s="203"/>
      <c r="H305" s="236"/>
      <c r="I305" s="185"/>
    </row>
    <row r="306" spans="4:9" ht="18">
      <c r="D306" s="242"/>
      <c r="E306" s="185"/>
      <c r="F306" s="236"/>
      <c r="G306" s="203"/>
      <c r="H306" s="236"/>
      <c r="I306" s="185"/>
    </row>
    <row r="307" spans="4:9" ht="18">
      <c r="D307" s="242"/>
      <c r="E307" s="185"/>
      <c r="F307" s="236"/>
      <c r="G307" s="203"/>
      <c r="H307" s="236"/>
      <c r="I307" s="185"/>
    </row>
    <row r="308" spans="4:9" ht="18">
      <c r="D308" s="242"/>
      <c r="E308" s="185"/>
      <c r="F308" s="236"/>
      <c r="G308" s="203"/>
      <c r="H308" s="236"/>
      <c r="I308" s="185"/>
    </row>
    <row r="309" spans="4:9" ht="18">
      <c r="D309" s="242"/>
      <c r="E309" s="185"/>
      <c r="F309" s="236"/>
      <c r="G309" s="203"/>
      <c r="H309" s="236"/>
      <c r="I309" s="185"/>
    </row>
    <row r="310" spans="4:9" ht="18">
      <c r="D310" s="242"/>
      <c r="E310" s="185"/>
      <c r="F310" s="236"/>
      <c r="G310" s="203"/>
      <c r="H310" s="236"/>
      <c r="I310" s="185"/>
    </row>
    <row r="311" spans="4:9" ht="18">
      <c r="D311" s="242"/>
      <c r="E311" s="185"/>
      <c r="F311" s="236"/>
      <c r="G311" s="203"/>
      <c r="H311" s="236"/>
      <c r="I311" s="185"/>
    </row>
    <row r="312" spans="4:9" ht="18">
      <c r="D312" s="242"/>
      <c r="E312" s="185"/>
      <c r="F312" s="236"/>
      <c r="G312" s="203"/>
      <c r="H312" s="236"/>
      <c r="I312" s="185"/>
    </row>
    <row r="313" spans="4:9" ht="18">
      <c r="D313" s="242"/>
      <c r="E313" s="185"/>
      <c r="F313" s="236"/>
      <c r="G313" s="203"/>
      <c r="H313" s="236"/>
      <c r="I313" s="185"/>
    </row>
    <row r="314" spans="4:9" ht="18">
      <c r="D314" s="242"/>
      <c r="E314" s="185"/>
      <c r="F314" s="236"/>
      <c r="G314" s="203"/>
      <c r="H314" s="236"/>
      <c r="I314" s="185"/>
    </row>
    <row r="315" spans="4:9" ht="18">
      <c r="D315" s="242"/>
      <c r="E315" s="185"/>
      <c r="F315" s="236"/>
      <c r="G315" s="203"/>
      <c r="H315" s="236"/>
      <c r="I315" s="185"/>
    </row>
    <row r="316" spans="4:9" ht="18">
      <c r="D316" s="242"/>
      <c r="E316" s="185"/>
      <c r="F316" s="236"/>
      <c r="G316" s="203"/>
      <c r="H316" s="236"/>
      <c r="I316" s="185"/>
    </row>
    <row r="317" spans="4:9" ht="18">
      <c r="D317" s="242"/>
      <c r="E317" s="185"/>
      <c r="F317" s="236"/>
      <c r="G317" s="203"/>
      <c r="H317" s="236"/>
      <c r="I317" s="185"/>
    </row>
    <row r="318" spans="4:9" ht="18">
      <c r="D318" s="242"/>
      <c r="E318" s="185"/>
      <c r="F318" s="236"/>
      <c r="G318" s="203"/>
      <c r="H318" s="236"/>
      <c r="I318" s="185"/>
    </row>
    <row r="319" spans="4:9" ht="18">
      <c r="D319" s="242"/>
      <c r="E319" s="185"/>
      <c r="F319" s="236"/>
      <c r="G319" s="203"/>
      <c r="H319" s="236"/>
      <c r="I319" s="185"/>
    </row>
    <row r="320" spans="4:9" ht="18">
      <c r="D320" s="242"/>
      <c r="E320" s="185"/>
      <c r="F320" s="236"/>
      <c r="G320" s="203"/>
      <c r="H320" s="236"/>
      <c r="I320" s="185"/>
    </row>
    <row r="321" spans="4:9" ht="18">
      <c r="D321" s="242"/>
      <c r="E321" s="185"/>
      <c r="F321" s="236"/>
      <c r="G321" s="203"/>
      <c r="H321" s="236"/>
      <c r="I321" s="185"/>
    </row>
    <row r="322" spans="4:9" ht="18">
      <c r="D322" s="242"/>
      <c r="E322" s="185"/>
      <c r="F322" s="236"/>
      <c r="G322" s="203"/>
      <c r="H322" s="236"/>
      <c r="I322" s="185"/>
    </row>
    <row r="323" spans="4:9" ht="18">
      <c r="D323" s="242"/>
      <c r="E323" s="185"/>
      <c r="F323" s="236"/>
      <c r="G323" s="203"/>
      <c r="H323" s="236"/>
      <c r="I323" s="185"/>
    </row>
    <row r="324" spans="4:9" ht="18">
      <c r="D324" s="242"/>
      <c r="E324" s="185"/>
      <c r="F324" s="236"/>
      <c r="G324" s="203"/>
      <c r="H324" s="236"/>
      <c r="I324" s="185"/>
    </row>
    <row r="325" spans="4:9" ht="18">
      <c r="D325" s="242"/>
      <c r="E325" s="185"/>
      <c r="F325" s="236"/>
      <c r="G325" s="203"/>
      <c r="H325" s="236"/>
      <c r="I325" s="185"/>
    </row>
    <row r="326" spans="4:9" ht="18">
      <c r="D326" s="242"/>
      <c r="E326" s="185"/>
      <c r="F326" s="236"/>
      <c r="G326" s="203"/>
      <c r="H326" s="236"/>
      <c r="I326" s="185"/>
    </row>
    <row r="327" spans="4:9" ht="18">
      <c r="D327" s="242"/>
      <c r="E327" s="185"/>
      <c r="F327" s="236"/>
      <c r="G327" s="203"/>
      <c r="H327" s="236"/>
      <c r="I327" s="185"/>
    </row>
    <row r="328" spans="4:9" ht="18">
      <c r="D328" s="242"/>
      <c r="E328" s="185"/>
      <c r="F328" s="236"/>
      <c r="G328" s="203"/>
      <c r="H328" s="236"/>
      <c r="I328" s="185"/>
    </row>
    <row r="329" spans="4:9" ht="18">
      <c r="D329" s="242"/>
      <c r="E329" s="185"/>
      <c r="F329" s="236"/>
      <c r="G329" s="203"/>
      <c r="H329" s="236"/>
      <c r="I329" s="185"/>
    </row>
    <row r="330" spans="4:9" ht="18">
      <c r="D330" s="242"/>
      <c r="E330" s="185"/>
      <c r="F330" s="236"/>
      <c r="G330" s="203"/>
      <c r="H330" s="236"/>
      <c r="I330" s="185"/>
    </row>
    <row r="331" spans="4:9" ht="18">
      <c r="D331" s="242"/>
      <c r="E331" s="185"/>
      <c r="F331" s="236"/>
      <c r="G331" s="203"/>
      <c r="H331" s="236"/>
      <c r="I331" s="185"/>
    </row>
    <row r="332" spans="4:9" ht="18">
      <c r="D332" s="242"/>
      <c r="E332" s="185"/>
      <c r="F332" s="236"/>
      <c r="G332" s="203"/>
      <c r="H332" s="236"/>
      <c r="I332" s="185"/>
    </row>
    <row r="333" spans="4:9" ht="18">
      <c r="D333" s="242"/>
      <c r="E333" s="185"/>
      <c r="F333" s="236"/>
      <c r="G333" s="203"/>
      <c r="H333" s="236"/>
      <c r="I333" s="185"/>
    </row>
    <row r="334" spans="4:9" ht="18">
      <c r="D334" s="242"/>
      <c r="E334" s="185"/>
      <c r="F334" s="236"/>
      <c r="G334" s="203"/>
      <c r="H334" s="236"/>
      <c r="I334" s="185"/>
    </row>
    <row r="335" spans="4:9" ht="18">
      <c r="D335" s="242"/>
      <c r="E335" s="185"/>
      <c r="F335" s="236"/>
      <c r="G335" s="203"/>
      <c r="H335" s="236"/>
      <c r="I335" s="185"/>
    </row>
    <row r="336" spans="4:9" ht="18">
      <c r="D336" s="242"/>
      <c r="E336" s="185"/>
      <c r="F336" s="236"/>
      <c r="G336" s="203"/>
      <c r="H336" s="236"/>
      <c r="I336" s="185"/>
    </row>
    <row r="337" spans="4:9" ht="18">
      <c r="D337" s="242"/>
      <c r="E337" s="185"/>
      <c r="F337" s="236"/>
      <c r="G337" s="203"/>
      <c r="H337" s="236"/>
      <c r="I337" s="185"/>
    </row>
    <row r="338" spans="4:9" ht="18">
      <c r="D338" s="242"/>
      <c r="E338" s="185"/>
      <c r="F338" s="236"/>
      <c r="G338" s="203"/>
      <c r="H338" s="236"/>
      <c r="I338" s="185"/>
    </row>
    <row r="339" spans="4:9" ht="18">
      <c r="D339" s="242"/>
      <c r="E339" s="185"/>
      <c r="F339" s="236"/>
      <c r="G339" s="203"/>
      <c r="H339" s="236"/>
      <c r="I339" s="185"/>
    </row>
    <row r="340" spans="4:9" ht="18">
      <c r="D340" s="242"/>
      <c r="E340" s="185"/>
      <c r="F340" s="236"/>
      <c r="G340" s="203"/>
      <c r="H340" s="236"/>
      <c r="I340" s="185"/>
    </row>
    <row r="341" spans="4:9" ht="18">
      <c r="D341" s="242"/>
      <c r="E341" s="185"/>
      <c r="F341" s="236"/>
      <c r="G341" s="203"/>
      <c r="H341" s="236"/>
      <c r="I341" s="185"/>
    </row>
    <row r="342" spans="4:9" ht="18">
      <c r="D342" s="242"/>
      <c r="E342" s="185"/>
      <c r="F342" s="236"/>
      <c r="G342" s="203"/>
      <c r="H342" s="236"/>
      <c r="I342" s="185"/>
    </row>
    <row r="343" spans="4:9" ht="18">
      <c r="D343" s="242"/>
      <c r="E343" s="185"/>
      <c r="F343" s="236"/>
      <c r="G343" s="203"/>
      <c r="H343" s="236"/>
      <c r="I343" s="185"/>
    </row>
    <row r="344" spans="4:9" ht="18">
      <c r="D344" s="242"/>
      <c r="E344" s="185"/>
      <c r="F344" s="236"/>
      <c r="G344" s="203"/>
      <c r="H344" s="236"/>
      <c r="I344" s="185"/>
    </row>
    <row r="345" spans="4:9" ht="18">
      <c r="D345" s="242"/>
      <c r="E345" s="185"/>
      <c r="F345" s="236"/>
      <c r="G345" s="203"/>
      <c r="H345" s="236"/>
      <c r="I345" s="185"/>
    </row>
    <row r="346" spans="4:9" ht="18">
      <c r="D346" s="242"/>
      <c r="E346" s="185"/>
      <c r="F346" s="236"/>
      <c r="G346" s="203"/>
      <c r="H346" s="236"/>
      <c r="I346" s="185"/>
    </row>
    <row r="347" spans="4:9" ht="18">
      <c r="D347" s="242"/>
      <c r="E347" s="185"/>
      <c r="F347" s="236"/>
      <c r="G347" s="203"/>
      <c r="H347" s="236"/>
      <c r="I347" s="185"/>
    </row>
    <row r="348" spans="4:9" ht="18">
      <c r="D348" s="242"/>
      <c r="E348" s="185"/>
      <c r="F348" s="236"/>
      <c r="G348" s="203"/>
      <c r="H348" s="236"/>
      <c r="I348" s="185"/>
    </row>
    <row r="349" spans="4:9" ht="18">
      <c r="D349" s="242"/>
      <c r="E349" s="185"/>
      <c r="F349" s="236"/>
      <c r="G349" s="203"/>
      <c r="H349" s="236"/>
      <c r="I349" s="185"/>
    </row>
    <row r="350" spans="4:9" ht="18">
      <c r="D350" s="242"/>
      <c r="E350" s="185"/>
      <c r="F350" s="236"/>
      <c r="G350" s="203"/>
      <c r="H350" s="236"/>
      <c r="I350" s="185"/>
    </row>
    <row r="351" spans="4:9" ht="18">
      <c r="D351" s="242"/>
      <c r="E351" s="185"/>
      <c r="F351" s="236"/>
      <c r="G351" s="203"/>
      <c r="H351" s="236"/>
      <c r="I351" s="185"/>
    </row>
    <row r="352" spans="4:9" ht="18">
      <c r="D352" s="242"/>
      <c r="E352" s="185"/>
      <c r="F352" s="236"/>
      <c r="G352" s="203"/>
      <c r="H352" s="236"/>
      <c r="I352" s="185"/>
    </row>
    <row r="353" spans="4:9" ht="18">
      <c r="D353" s="242"/>
      <c r="E353" s="185"/>
      <c r="F353" s="236"/>
      <c r="G353" s="203"/>
      <c r="H353" s="236"/>
      <c r="I353" s="185"/>
    </row>
    <row r="354" spans="4:9" ht="18">
      <c r="D354" s="242"/>
      <c r="E354" s="185"/>
      <c r="F354" s="236"/>
      <c r="G354" s="203"/>
      <c r="H354" s="236"/>
      <c r="I354" s="185"/>
    </row>
    <row r="355" spans="4:9" ht="18">
      <c r="D355" s="242"/>
      <c r="E355" s="185"/>
      <c r="F355" s="236"/>
      <c r="G355" s="203"/>
      <c r="H355" s="236"/>
      <c r="I355" s="185"/>
    </row>
    <row r="356" spans="4:9" ht="18">
      <c r="D356" s="242"/>
      <c r="E356" s="185"/>
      <c r="F356" s="236"/>
      <c r="G356" s="203"/>
      <c r="H356" s="236"/>
      <c r="I356" s="185"/>
    </row>
    <row r="357" spans="4:9" ht="18">
      <c r="D357" s="242"/>
      <c r="E357" s="185"/>
      <c r="F357" s="236"/>
      <c r="G357" s="203"/>
      <c r="H357" s="236"/>
      <c r="I357" s="185"/>
    </row>
    <row r="358" spans="4:9" ht="18">
      <c r="D358" s="242"/>
      <c r="E358" s="185"/>
      <c r="F358" s="236"/>
      <c r="G358" s="203"/>
      <c r="H358" s="236"/>
      <c r="I358" s="185"/>
    </row>
    <row r="359" spans="4:9" ht="18">
      <c r="D359" s="242"/>
      <c r="E359" s="185"/>
      <c r="F359" s="236"/>
      <c r="G359" s="203"/>
      <c r="H359" s="236"/>
      <c r="I359" s="185"/>
    </row>
    <row r="360" spans="4:9" ht="18">
      <c r="D360" s="242"/>
      <c r="E360" s="185"/>
      <c r="F360" s="236"/>
      <c r="G360" s="203"/>
      <c r="H360" s="236"/>
      <c r="I360" s="185"/>
    </row>
    <row r="361" spans="4:9" ht="18">
      <c r="D361" s="242"/>
      <c r="E361" s="185"/>
      <c r="F361" s="236"/>
      <c r="G361" s="203"/>
      <c r="H361" s="236"/>
      <c r="I361" s="185"/>
    </row>
    <row r="362" spans="4:9" ht="18">
      <c r="D362" s="242"/>
      <c r="E362" s="185"/>
      <c r="F362" s="236"/>
      <c r="G362" s="203"/>
      <c r="H362" s="236"/>
      <c r="I362" s="185"/>
    </row>
    <row r="363" spans="4:9" ht="18">
      <c r="D363" s="242"/>
      <c r="E363" s="185"/>
      <c r="F363" s="236"/>
      <c r="G363" s="203"/>
      <c r="H363" s="236"/>
      <c r="I363" s="185"/>
    </row>
    <row r="364" spans="4:9" ht="18">
      <c r="D364" s="242"/>
      <c r="E364" s="185"/>
      <c r="F364" s="236"/>
      <c r="G364" s="203"/>
      <c r="H364" s="236"/>
      <c r="I364" s="185"/>
    </row>
    <row r="365" spans="4:9" ht="18">
      <c r="D365" s="242"/>
      <c r="E365" s="185"/>
      <c r="F365" s="236"/>
      <c r="G365" s="203"/>
      <c r="H365" s="236"/>
      <c r="I365" s="185"/>
    </row>
    <row r="366" spans="4:9" ht="18">
      <c r="D366" s="242"/>
      <c r="E366" s="185"/>
      <c r="F366" s="236"/>
      <c r="G366" s="203"/>
      <c r="H366" s="236"/>
      <c r="I366" s="185"/>
    </row>
    <row r="367" spans="4:9" ht="18">
      <c r="D367" s="242"/>
      <c r="E367" s="185"/>
      <c r="F367" s="236"/>
      <c r="G367" s="203"/>
      <c r="H367" s="236"/>
      <c r="I367" s="185"/>
    </row>
    <row r="368" spans="4:9" ht="18">
      <c r="D368" s="242"/>
      <c r="E368" s="185"/>
      <c r="F368" s="236"/>
      <c r="G368" s="203"/>
      <c r="H368" s="236"/>
      <c r="I368" s="185"/>
    </row>
    <row r="369" spans="4:9" ht="18">
      <c r="D369" s="242"/>
      <c r="E369" s="185"/>
      <c r="F369" s="236"/>
      <c r="G369" s="203"/>
      <c r="H369" s="236"/>
      <c r="I369" s="185"/>
    </row>
    <row r="370" spans="4:9" ht="18">
      <c r="D370" s="242"/>
      <c r="E370" s="185"/>
      <c r="F370" s="236"/>
      <c r="G370" s="203"/>
      <c r="H370" s="236"/>
      <c r="I370" s="185"/>
    </row>
    <row r="371" spans="4:9" ht="18">
      <c r="D371" s="242"/>
      <c r="E371" s="185"/>
      <c r="F371" s="236"/>
      <c r="G371" s="203"/>
      <c r="H371" s="236"/>
      <c r="I371" s="185"/>
    </row>
    <row r="372" spans="4:9" ht="18">
      <c r="D372" s="242"/>
      <c r="E372" s="185"/>
      <c r="F372" s="236"/>
      <c r="G372" s="203"/>
      <c r="H372" s="236"/>
      <c r="I372" s="185"/>
    </row>
    <row r="373" spans="4:9" ht="18">
      <c r="D373" s="242"/>
      <c r="E373" s="185"/>
      <c r="F373" s="236"/>
      <c r="G373" s="203"/>
      <c r="H373" s="236"/>
      <c r="I373" s="185"/>
    </row>
    <row r="374" spans="4:9" ht="18">
      <c r="D374" s="242"/>
      <c r="E374" s="185"/>
      <c r="F374" s="236"/>
      <c r="G374" s="203"/>
      <c r="H374" s="236"/>
      <c r="I374" s="185"/>
    </row>
    <row r="375" spans="4:9" ht="18">
      <c r="D375" s="242"/>
      <c r="E375" s="185"/>
      <c r="F375" s="236"/>
      <c r="G375" s="203"/>
      <c r="H375" s="236"/>
      <c r="I375" s="185"/>
    </row>
    <row r="376" spans="4:9" ht="18">
      <c r="D376" s="242"/>
      <c r="E376" s="185"/>
      <c r="F376" s="236"/>
      <c r="G376" s="203"/>
      <c r="H376" s="236"/>
      <c r="I376" s="185"/>
    </row>
    <row r="377" spans="4:9" ht="18">
      <c r="D377" s="242"/>
      <c r="E377" s="185"/>
      <c r="F377" s="236"/>
      <c r="G377" s="203"/>
      <c r="H377" s="236"/>
      <c r="I377" s="185"/>
    </row>
    <row r="378" spans="4:9" ht="18">
      <c r="D378" s="242"/>
      <c r="E378" s="185"/>
      <c r="F378" s="236"/>
      <c r="G378" s="203"/>
      <c r="H378" s="236"/>
      <c r="I378" s="185"/>
    </row>
    <row r="379" spans="4:9" ht="18">
      <c r="D379" s="242"/>
      <c r="E379" s="185"/>
      <c r="F379" s="236"/>
      <c r="G379" s="203"/>
      <c r="H379" s="236"/>
      <c r="I379" s="185"/>
    </row>
    <row r="380" spans="4:9" ht="18">
      <c r="D380" s="242"/>
      <c r="E380" s="185"/>
      <c r="F380" s="236"/>
      <c r="G380" s="203"/>
      <c r="H380" s="236"/>
      <c r="I380" s="185"/>
    </row>
    <row r="381" spans="4:9" ht="18">
      <c r="D381" s="242"/>
      <c r="E381" s="185"/>
      <c r="F381" s="236"/>
      <c r="G381" s="203"/>
      <c r="H381" s="236"/>
      <c r="I381" s="185"/>
    </row>
    <row r="382" spans="4:9" ht="18">
      <c r="D382" s="242"/>
      <c r="E382" s="185"/>
      <c r="F382" s="236"/>
      <c r="G382" s="203"/>
      <c r="H382" s="236"/>
      <c r="I382" s="185"/>
    </row>
    <row r="383" spans="4:9" ht="18">
      <c r="D383" s="242"/>
      <c r="E383" s="185"/>
      <c r="F383" s="236"/>
      <c r="G383" s="203"/>
      <c r="H383" s="236"/>
      <c r="I383" s="185"/>
    </row>
    <row r="384" spans="4:9" ht="18">
      <c r="D384" s="242"/>
      <c r="E384" s="185"/>
      <c r="F384" s="236"/>
      <c r="G384" s="203"/>
      <c r="H384" s="236"/>
      <c r="I384" s="185"/>
    </row>
    <row r="385" spans="4:9" ht="18">
      <c r="D385" s="242"/>
      <c r="E385" s="185"/>
      <c r="F385" s="236"/>
      <c r="G385" s="203"/>
      <c r="H385" s="236"/>
      <c r="I385" s="185"/>
    </row>
    <row r="386" spans="4:9" ht="18">
      <c r="D386" s="242"/>
      <c r="E386" s="185"/>
      <c r="F386" s="236"/>
      <c r="G386" s="203"/>
      <c r="H386" s="236"/>
      <c r="I386" s="185"/>
    </row>
    <row r="387" spans="4:9" ht="18">
      <c r="D387" s="242"/>
      <c r="E387" s="185"/>
      <c r="F387" s="236"/>
      <c r="G387" s="203"/>
      <c r="H387" s="236"/>
      <c r="I387" s="185"/>
    </row>
    <row r="388" spans="4:9" ht="18">
      <c r="D388" s="242"/>
      <c r="E388" s="185"/>
      <c r="F388" s="236"/>
      <c r="G388" s="203"/>
      <c r="H388" s="236"/>
      <c r="I388" s="185"/>
    </row>
    <row r="389" spans="4:9" ht="18">
      <c r="D389" s="242"/>
      <c r="E389" s="185"/>
      <c r="F389" s="236"/>
      <c r="G389" s="203"/>
      <c r="H389" s="236"/>
      <c r="I389" s="185"/>
    </row>
    <row r="390" spans="4:9" ht="18">
      <c r="D390" s="242"/>
      <c r="E390" s="185"/>
      <c r="F390" s="236"/>
      <c r="G390" s="203"/>
      <c r="H390" s="236"/>
      <c r="I390" s="185"/>
    </row>
    <row r="391" spans="4:9" ht="18">
      <c r="D391" s="242"/>
      <c r="E391" s="185"/>
      <c r="F391" s="236"/>
      <c r="G391" s="203"/>
      <c r="H391" s="236"/>
      <c r="I391" s="185"/>
    </row>
    <row r="392" spans="4:9" ht="18">
      <c r="D392" s="242"/>
      <c r="E392" s="185"/>
      <c r="F392" s="236"/>
      <c r="G392" s="203"/>
      <c r="H392" s="236"/>
      <c r="I392" s="185"/>
    </row>
    <row r="393" spans="4:9" ht="18">
      <c r="D393" s="242"/>
      <c r="E393" s="185"/>
      <c r="F393" s="236"/>
      <c r="G393" s="203"/>
      <c r="H393" s="236"/>
      <c r="I393" s="185"/>
    </row>
    <row r="394" spans="4:9" ht="18">
      <c r="D394" s="242"/>
      <c r="E394" s="185"/>
      <c r="F394" s="236"/>
      <c r="G394" s="203"/>
      <c r="H394" s="236"/>
      <c r="I394" s="185"/>
    </row>
    <row r="395" spans="4:9" ht="18">
      <c r="D395" s="242"/>
      <c r="E395" s="185"/>
      <c r="F395" s="236"/>
      <c r="G395" s="203"/>
      <c r="H395" s="236"/>
      <c r="I395" s="185"/>
    </row>
    <row r="396" spans="4:9" ht="18">
      <c r="D396" s="242"/>
      <c r="E396" s="185"/>
      <c r="F396" s="236"/>
      <c r="G396" s="203"/>
      <c r="H396" s="236"/>
      <c r="I396" s="185"/>
    </row>
    <row r="397" spans="4:9" ht="18">
      <c r="D397" s="242"/>
      <c r="E397" s="185"/>
      <c r="F397" s="236"/>
      <c r="G397" s="203"/>
      <c r="H397" s="236"/>
      <c r="I397" s="185"/>
    </row>
    <row r="398" spans="4:9" ht="18">
      <c r="D398" s="242"/>
      <c r="E398" s="185"/>
      <c r="F398" s="236"/>
      <c r="G398" s="203"/>
      <c r="H398" s="236"/>
      <c r="I398" s="185"/>
    </row>
    <row r="399" spans="4:9" ht="18">
      <c r="D399" s="242"/>
      <c r="E399" s="185"/>
      <c r="F399" s="236"/>
      <c r="G399" s="203"/>
      <c r="H399" s="236"/>
      <c r="I399" s="185"/>
    </row>
    <row r="400" spans="4:9" ht="18">
      <c r="D400" s="242"/>
      <c r="E400" s="185"/>
      <c r="F400" s="236"/>
      <c r="G400" s="203"/>
      <c r="H400" s="236"/>
      <c r="I400" s="185"/>
    </row>
    <row r="401" spans="4:9" ht="18">
      <c r="D401" s="242"/>
      <c r="E401" s="185"/>
      <c r="F401" s="236"/>
      <c r="G401" s="203"/>
      <c r="H401" s="236"/>
      <c r="I401" s="185"/>
    </row>
    <row r="402" spans="4:9" ht="18">
      <c r="D402" s="242"/>
      <c r="E402" s="185"/>
      <c r="F402" s="236"/>
      <c r="G402" s="203"/>
      <c r="H402" s="236"/>
      <c r="I402" s="185"/>
    </row>
    <row r="403" spans="4:9" ht="18">
      <c r="D403" s="242"/>
      <c r="E403" s="185"/>
      <c r="F403" s="236"/>
      <c r="G403" s="203"/>
      <c r="H403" s="236"/>
      <c r="I403" s="185"/>
    </row>
    <row r="404" spans="4:9" ht="18">
      <c r="D404" s="242"/>
      <c r="E404" s="185"/>
      <c r="F404" s="236"/>
      <c r="G404" s="203"/>
      <c r="H404" s="236"/>
      <c r="I404" s="185"/>
    </row>
    <row r="405" spans="4:9" ht="18">
      <c r="D405" s="242"/>
      <c r="E405" s="185"/>
      <c r="F405" s="236"/>
      <c r="G405" s="203"/>
      <c r="H405" s="236"/>
      <c r="I405" s="185"/>
    </row>
    <row r="406" spans="4:9" ht="18">
      <c r="D406" s="242"/>
      <c r="E406" s="185"/>
      <c r="F406" s="236"/>
      <c r="G406" s="203"/>
      <c r="H406" s="236"/>
      <c r="I406" s="185"/>
    </row>
    <row r="407" spans="4:9" ht="18">
      <c r="D407" s="242"/>
      <c r="E407" s="185"/>
      <c r="F407" s="236"/>
      <c r="G407" s="203"/>
      <c r="H407" s="236"/>
      <c r="I407" s="185"/>
    </row>
    <row r="408" spans="4:9" ht="18">
      <c r="D408" s="242"/>
      <c r="E408" s="185"/>
      <c r="F408" s="236"/>
      <c r="G408" s="203"/>
      <c r="H408" s="236"/>
      <c r="I408" s="185"/>
    </row>
    <row r="409" spans="4:9" ht="18">
      <c r="D409" s="242"/>
      <c r="E409" s="185"/>
      <c r="F409" s="236"/>
      <c r="G409" s="203"/>
      <c r="H409" s="236"/>
      <c r="I409" s="185"/>
    </row>
    <row r="410" spans="4:9" ht="18">
      <c r="D410" s="242"/>
      <c r="E410" s="185"/>
      <c r="F410" s="236"/>
      <c r="G410" s="203"/>
      <c r="H410" s="236"/>
      <c r="I410" s="185"/>
    </row>
    <row r="411" spans="4:9" ht="18">
      <c r="D411" s="242"/>
      <c r="E411" s="185"/>
      <c r="F411" s="236"/>
      <c r="G411" s="203"/>
      <c r="H411" s="236"/>
      <c r="I411" s="185"/>
    </row>
    <row r="412" spans="4:9" ht="18">
      <c r="D412" s="242"/>
      <c r="E412" s="185"/>
      <c r="F412" s="236"/>
      <c r="G412" s="203"/>
      <c r="H412" s="236"/>
      <c r="I412" s="185"/>
    </row>
    <row r="413" spans="4:9" ht="18">
      <c r="D413" s="242"/>
      <c r="E413" s="185"/>
      <c r="F413" s="236"/>
      <c r="G413" s="203"/>
      <c r="H413" s="236"/>
      <c r="I413" s="185"/>
    </row>
    <row r="414" spans="4:9" ht="18">
      <c r="D414" s="242"/>
      <c r="E414" s="185"/>
      <c r="F414" s="236"/>
      <c r="G414" s="203"/>
      <c r="H414" s="236"/>
      <c r="I414" s="185"/>
    </row>
    <row r="415" spans="4:9" ht="18">
      <c r="D415" s="242"/>
      <c r="E415" s="185"/>
      <c r="F415" s="236"/>
      <c r="G415" s="203"/>
      <c r="H415" s="236"/>
      <c r="I415" s="185"/>
    </row>
    <row r="416" spans="4:9" ht="18">
      <c r="D416" s="242"/>
      <c r="E416" s="185"/>
      <c r="F416" s="236"/>
      <c r="G416" s="203"/>
      <c r="H416" s="236"/>
      <c r="I416" s="185"/>
    </row>
    <row r="417" spans="4:9" ht="18">
      <c r="D417" s="242"/>
      <c r="E417" s="185"/>
      <c r="F417" s="236"/>
      <c r="G417" s="203"/>
      <c r="H417" s="236"/>
      <c r="I417" s="185"/>
    </row>
    <row r="418" spans="4:9" ht="18">
      <c r="D418" s="242"/>
      <c r="E418" s="185"/>
      <c r="F418" s="236"/>
      <c r="G418" s="203"/>
      <c r="H418" s="236"/>
      <c r="I418" s="185"/>
    </row>
    <row r="419" spans="4:9" ht="18">
      <c r="D419" s="242"/>
      <c r="E419" s="185"/>
      <c r="F419" s="236"/>
      <c r="G419" s="203"/>
      <c r="H419" s="236"/>
      <c r="I419" s="185"/>
    </row>
    <row r="420" spans="4:9" ht="18">
      <c r="D420" s="242"/>
      <c r="E420" s="185"/>
      <c r="F420" s="236"/>
      <c r="G420" s="203"/>
      <c r="H420" s="236"/>
      <c r="I420" s="185"/>
    </row>
    <row r="421" spans="4:9" ht="18">
      <c r="D421" s="242"/>
      <c r="E421" s="185"/>
      <c r="F421" s="236"/>
      <c r="G421" s="203"/>
      <c r="H421" s="236"/>
      <c r="I421" s="185"/>
    </row>
    <row r="422" spans="4:9" ht="18">
      <c r="D422" s="242"/>
      <c r="E422" s="185"/>
      <c r="F422" s="236"/>
      <c r="G422" s="203"/>
      <c r="H422" s="236"/>
      <c r="I422" s="185"/>
    </row>
    <row r="423" spans="4:9" ht="18">
      <c r="D423" s="242"/>
      <c r="E423" s="185"/>
      <c r="F423" s="236"/>
      <c r="G423" s="203"/>
      <c r="H423" s="236"/>
      <c r="I423" s="185"/>
    </row>
    <row r="424" spans="4:9" ht="18">
      <c r="D424" s="242"/>
      <c r="E424" s="185"/>
      <c r="F424" s="236"/>
      <c r="G424" s="203"/>
      <c r="H424" s="236"/>
      <c r="I424" s="185"/>
    </row>
    <row r="425" spans="4:9" ht="18">
      <c r="D425" s="242"/>
      <c r="E425" s="185"/>
      <c r="F425" s="236"/>
      <c r="G425" s="203"/>
      <c r="H425" s="236"/>
      <c r="I425" s="185"/>
    </row>
    <row r="426" spans="4:9" ht="18">
      <c r="D426" s="242"/>
      <c r="E426" s="185"/>
      <c r="F426" s="236"/>
      <c r="G426" s="203"/>
      <c r="H426" s="236"/>
      <c r="I426" s="185"/>
    </row>
    <row r="427" spans="4:9" ht="18">
      <c r="D427" s="242"/>
      <c r="E427" s="185"/>
      <c r="F427" s="236"/>
      <c r="G427" s="203"/>
      <c r="H427" s="236"/>
      <c r="I427" s="185"/>
    </row>
    <row r="428" spans="4:9" ht="18">
      <c r="D428" s="242"/>
      <c r="E428" s="185"/>
      <c r="F428" s="236"/>
      <c r="G428" s="203"/>
      <c r="H428" s="236"/>
      <c r="I428" s="185"/>
    </row>
    <row r="429" spans="4:9" ht="18">
      <c r="D429" s="242"/>
      <c r="E429" s="185"/>
      <c r="F429" s="236"/>
      <c r="G429" s="203"/>
      <c r="H429" s="236"/>
      <c r="I429" s="185"/>
    </row>
    <row r="430" spans="4:9" ht="18">
      <c r="D430" s="242"/>
      <c r="E430" s="185"/>
      <c r="F430" s="236"/>
      <c r="G430" s="203"/>
      <c r="H430" s="236"/>
      <c r="I430" s="185"/>
    </row>
    <row r="431" spans="4:9" ht="18">
      <c r="D431" s="242"/>
      <c r="E431" s="185"/>
      <c r="F431" s="236"/>
      <c r="G431" s="203"/>
      <c r="H431" s="236"/>
      <c r="I431" s="185"/>
    </row>
    <row r="432" spans="4:9" ht="18">
      <c r="D432" s="242"/>
      <c r="E432" s="185"/>
      <c r="F432" s="236"/>
      <c r="G432" s="203"/>
      <c r="H432" s="236"/>
      <c r="I432" s="185"/>
    </row>
    <row r="433" spans="4:9" ht="18">
      <c r="D433" s="242"/>
      <c r="E433" s="185"/>
      <c r="F433" s="236"/>
      <c r="G433" s="203"/>
      <c r="H433" s="236"/>
      <c r="I433" s="185"/>
    </row>
    <row r="434" spans="4:9" ht="18">
      <c r="D434" s="242"/>
      <c r="E434" s="185"/>
      <c r="F434" s="236"/>
      <c r="G434" s="203"/>
      <c r="H434" s="236"/>
      <c r="I434" s="185"/>
    </row>
    <row r="435" spans="4:9" ht="18">
      <c r="D435" s="242"/>
      <c r="E435" s="185"/>
      <c r="F435" s="236"/>
      <c r="G435" s="203"/>
      <c r="H435" s="236"/>
      <c r="I435" s="185"/>
    </row>
    <row r="436" spans="4:9" ht="18">
      <c r="D436" s="242"/>
      <c r="E436" s="185"/>
      <c r="F436" s="236"/>
      <c r="G436" s="203"/>
      <c r="H436" s="236"/>
      <c r="I436" s="185"/>
    </row>
    <row r="437" spans="4:9" ht="18">
      <c r="D437" s="242"/>
      <c r="E437" s="185"/>
      <c r="F437" s="236"/>
      <c r="G437" s="203"/>
      <c r="H437" s="236"/>
      <c r="I437" s="185"/>
    </row>
    <row r="438" spans="4:9" ht="18">
      <c r="D438" s="242"/>
      <c r="E438" s="185"/>
      <c r="F438" s="236"/>
      <c r="G438" s="203"/>
      <c r="H438" s="236"/>
      <c r="I438" s="185"/>
    </row>
    <row r="439" spans="4:9" ht="18">
      <c r="D439" s="242"/>
      <c r="E439" s="185"/>
      <c r="F439" s="236"/>
      <c r="G439" s="203"/>
      <c r="H439" s="236"/>
      <c r="I439" s="185"/>
    </row>
    <row r="440" spans="4:9" ht="18">
      <c r="D440" s="242"/>
      <c r="E440" s="185"/>
      <c r="F440" s="236"/>
      <c r="G440" s="203"/>
      <c r="H440" s="236"/>
      <c r="I440" s="185"/>
    </row>
    <row r="441" spans="4:9" ht="18">
      <c r="D441" s="242"/>
      <c r="E441" s="185"/>
      <c r="F441" s="236"/>
      <c r="G441" s="203"/>
      <c r="H441" s="236"/>
      <c r="I441" s="185"/>
    </row>
    <row r="442" spans="4:9" ht="18">
      <c r="D442" s="242"/>
      <c r="E442" s="185"/>
      <c r="F442" s="236"/>
      <c r="G442" s="203"/>
      <c r="H442" s="236"/>
      <c r="I442" s="185"/>
    </row>
    <row r="443" spans="4:9" ht="18">
      <c r="D443" s="242"/>
      <c r="E443" s="185"/>
      <c r="F443" s="236"/>
      <c r="G443" s="203"/>
      <c r="H443" s="236"/>
      <c r="I443" s="185"/>
    </row>
    <row r="444" spans="4:9" ht="18">
      <c r="D444" s="242"/>
      <c r="E444" s="185"/>
      <c r="F444" s="236"/>
      <c r="G444" s="203"/>
      <c r="H444" s="236"/>
      <c r="I444" s="185"/>
    </row>
    <row r="445" spans="4:9" ht="18">
      <c r="D445" s="242"/>
      <c r="E445" s="185"/>
      <c r="F445" s="236"/>
      <c r="G445" s="203"/>
      <c r="H445" s="236"/>
      <c r="I445" s="185"/>
    </row>
    <row r="446" spans="4:9" ht="18">
      <c r="D446" s="242"/>
      <c r="E446" s="185"/>
      <c r="F446" s="236"/>
      <c r="G446" s="203"/>
      <c r="H446" s="236"/>
      <c r="I446" s="185"/>
    </row>
    <row r="447" spans="4:9" ht="18">
      <c r="D447" s="242"/>
      <c r="E447" s="185"/>
      <c r="F447" s="236"/>
      <c r="G447" s="203"/>
      <c r="H447" s="236"/>
      <c r="I447" s="185"/>
    </row>
    <row r="448" spans="4:9" ht="18">
      <c r="D448" s="242"/>
      <c r="E448" s="185"/>
      <c r="F448" s="236"/>
      <c r="G448" s="203"/>
      <c r="H448" s="236"/>
      <c r="I448" s="185"/>
    </row>
    <row r="449" spans="4:9" ht="18">
      <c r="D449" s="242"/>
      <c r="E449" s="185"/>
      <c r="F449" s="236"/>
      <c r="G449" s="203"/>
      <c r="H449" s="236"/>
      <c r="I449" s="185"/>
    </row>
    <row r="450" spans="4:9" ht="18">
      <c r="D450" s="242"/>
      <c r="E450" s="185"/>
      <c r="F450" s="236"/>
      <c r="G450" s="203"/>
      <c r="H450" s="236"/>
      <c r="I450" s="185"/>
    </row>
    <row r="451" spans="4:9" ht="18">
      <c r="D451" s="242"/>
      <c r="E451" s="185"/>
      <c r="F451" s="236"/>
      <c r="G451" s="203"/>
      <c r="H451" s="236"/>
      <c r="I451" s="185"/>
    </row>
    <row r="452" spans="4:9" ht="18">
      <c r="D452" s="242"/>
      <c r="E452" s="185"/>
      <c r="F452" s="236"/>
      <c r="G452" s="203"/>
      <c r="H452" s="236"/>
      <c r="I452" s="185"/>
    </row>
    <row r="453" spans="4:9" ht="18">
      <c r="D453" s="242"/>
      <c r="E453" s="185"/>
      <c r="F453" s="236"/>
      <c r="G453" s="203"/>
      <c r="H453" s="236"/>
      <c r="I453" s="185"/>
    </row>
    <row r="454" spans="4:9" ht="18">
      <c r="D454" s="242"/>
      <c r="E454" s="185"/>
      <c r="F454" s="236"/>
      <c r="G454" s="203"/>
      <c r="H454" s="236"/>
      <c r="I454" s="185"/>
    </row>
    <row r="455" spans="4:9" ht="18">
      <c r="D455" s="242"/>
      <c r="E455" s="185"/>
      <c r="F455" s="236"/>
      <c r="G455" s="203"/>
      <c r="H455" s="236"/>
      <c r="I455" s="185"/>
    </row>
    <row r="456" spans="4:9" ht="18">
      <c r="D456" s="242"/>
      <c r="E456" s="185"/>
      <c r="F456" s="236"/>
      <c r="G456" s="203"/>
      <c r="H456" s="236"/>
      <c r="I456" s="185"/>
    </row>
    <row r="457" spans="4:9" ht="18">
      <c r="D457" s="242"/>
      <c r="E457" s="185"/>
      <c r="F457" s="236"/>
      <c r="G457" s="203"/>
      <c r="H457" s="236"/>
      <c r="I457" s="185"/>
    </row>
    <row r="458" spans="4:9" ht="18">
      <c r="D458" s="242"/>
      <c r="E458" s="185"/>
      <c r="F458" s="236"/>
      <c r="G458" s="203"/>
      <c r="H458" s="236"/>
      <c r="I458" s="185"/>
    </row>
    <row r="459" spans="4:9" ht="18">
      <c r="D459" s="242"/>
      <c r="E459" s="185"/>
      <c r="F459" s="236"/>
      <c r="G459" s="203"/>
      <c r="H459" s="236"/>
      <c r="I459" s="185"/>
    </row>
    <row r="460" spans="4:9" ht="18">
      <c r="D460" s="242"/>
      <c r="E460" s="185"/>
      <c r="F460" s="236"/>
      <c r="G460" s="203"/>
      <c r="H460" s="236"/>
      <c r="I460" s="185"/>
    </row>
    <row r="461" spans="4:9" ht="18">
      <c r="D461" s="242"/>
      <c r="E461" s="185"/>
      <c r="F461" s="236"/>
      <c r="G461" s="203"/>
      <c r="H461" s="236"/>
      <c r="I461" s="185"/>
    </row>
    <row r="462" spans="4:9" ht="18">
      <c r="D462" s="242"/>
      <c r="E462" s="185"/>
      <c r="F462" s="236"/>
      <c r="G462" s="203"/>
      <c r="H462" s="236"/>
      <c r="I462" s="185"/>
    </row>
    <row r="463" spans="4:9" ht="18">
      <c r="D463" s="242"/>
      <c r="E463" s="185"/>
      <c r="F463" s="236"/>
      <c r="G463" s="203"/>
      <c r="H463" s="236"/>
      <c r="I463" s="185"/>
    </row>
    <row r="464" spans="4:9" ht="18">
      <c r="D464" s="242"/>
      <c r="E464" s="185"/>
      <c r="F464" s="236"/>
      <c r="G464" s="203"/>
      <c r="H464" s="236"/>
      <c r="I464" s="185"/>
    </row>
    <row r="465" spans="4:9" ht="18">
      <c r="D465" s="242"/>
      <c r="E465" s="185"/>
      <c r="F465" s="236"/>
      <c r="G465" s="203"/>
      <c r="H465" s="236"/>
      <c r="I465" s="185"/>
    </row>
    <row r="466" spans="4:9" ht="18">
      <c r="D466" s="242"/>
      <c r="E466" s="185"/>
      <c r="F466" s="236"/>
      <c r="G466" s="203"/>
      <c r="H466" s="236"/>
      <c r="I466" s="185"/>
    </row>
    <row r="467" spans="4:9" ht="18">
      <c r="D467" s="242"/>
      <c r="E467" s="185"/>
      <c r="F467" s="236"/>
      <c r="G467" s="203"/>
      <c r="H467" s="236"/>
      <c r="I467" s="185"/>
    </row>
    <row r="468" spans="4:9" ht="18">
      <c r="D468" s="242"/>
      <c r="E468" s="185"/>
      <c r="F468" s="236"/>
      <c r="G468" s="203"/>
      <c r="H468" s="236"/>
      <c r="I468" s="185"/>
    </row>
    <row r="469" spans="4:9" ht="18">
      <c r="D469" s="242"/>
      <c r="E469" s="185"/>
      <c r="F469" s="236"/>
      <c r="G469" s="203"/>
      <c r="H469" s="236"/>
      <c r="I469" s="185"/>
    </row>
    <row r="470" spans="4:9" ht="18">
      <c r="D470" s="242"/>
      <c r="E470" s="185"/>
      <c r="F470" s="236"/>
      <c r="G470" s="203"/>
      <c r="H470" s="236"/>
      <c r="I470" s="185"/>
    </row>
    <row r="471" spans="4:9" ht="18">
      <c r="D471" s="242"/>
      <c r="E471" s="185"/>
      <c r="F471" s="236"/>
      <c r="G471" s="203"/>
      <c r="H471" s="236"/>
      <c r="I471" s="185"/>
    </row>
    <row r="472" spans="4:9" ht="18">
      <c r="D472" s="242"/>
      <c r="E472" s="185"/>
      <c r="F472" s="236"/>
      <c r="G472" s="203"/>
      <c r="H472" s="236"/>
      <c r="I472" s="185"/>
    </row>
    <row r="473" spans="4:9" ht="18">
      <c r="D473" s="242"/>
      <c r="E473" s="185"/>
      <c r="F473" s="236"/>
      <c r="G473" s="203"/>
      <c r="H473" s="236"/>
      <c r="I473" s="185"/>
    </row>
    <row r="474" spans="4:9" ht="18">
      <c r="D474" s="242"/>
      <c r="E474" s="185"/>
      <c r="F474" s="236"/>
      <c r="G474" s="203"/>
      <c r="H474" s="236"/>
      <c r="I474" s="185"/>
    </row>
    <row r="475" spans="4:9" ht="18">
      <c r="D475" s="242"/>
      <c r="E475" s="185"/>
      <c r="F475" s="236"/>
      <c r="G475" s="203"/>
      <c r="H475" s="236"/>
      <c r="I475" s="185"/>
    </row>
    <row r="476" spans="4:9" ht="18">
      <c r="D476" s="242"/>
      <c r="E476" s="185"/>
      <c r="F476" s="236"/>
      <c r="G476" s="203"/>
      <c r="H476" s="236"/>
      <c r="I476" s="185"/>
    </row>
    <row r="477" spans="4:9" ht="18">
      <c r="D477" s="242"/>
      <c r="E477" s="185"/>
      <c r="F477" s="236"/>
      <c r="G477" s="203"/>
      <c r="H477" s="236"/>
      <c r="I477" s="185"/>
    </row>
    <row r="478" spans="4:9" ht="18">
      <c r="D478" s="242"/>
      <c r="E478" s="185"/>
      <c r="F478" s="236"/>
      <c r="G478" s="203"/>
      <c r="H478" s="236"/>
      <c r="I478" s="185"/>
    </row>
    <row r="479" spans="4:9" ht="18">
      <c r="D479" s="242"/>
      <c r="E479" s="185"/>
      <c r="F479" s="236"/>
      <c r="G479" s="203"/>
      <c r="H479" s="236"/>
      <c r="I479" s="185"/>
    </row>
    <row r="480" spans="4:9" ht="18">
      <c r="D480" s="242"/>
      <c r="E480" s="185"/>
      <c r="F480" s="236"/>
      <c r="G480" s="203"/>
      <c r="H480" s="236"/>
      <c r="I480" s="185"/>
    </row>
    <row r="481" spans="4:9" ht="18">
      <c r="D481" s="242"/>
      <c r="E481" s="185"/>
      <c r="F481" s="236"/>
      <c r="G481" s="203"/>
      <c r="H481" s="236"/>
      <c r="I481" s="185"/>
    </row>
    <row r="482" spans="4:9" ht="18">
      <c r="D482" s="242"/>
      <c r="E482" s="185"/>
      <c r="F482" s="236"/>
      <c r="G482" s="203"/>
      <c r="H482" s="236"/>
      <c r="I482" s="185"/>
    </row>
    <row r="483" spans="4:9" ht="18">
      <c r="D483" s="242"/>
      <c r="E483" s="185"/>
      <c r="F483" s="236"/>
      <c r="G483" s="203"/>
      <c r="H483" s="236"/>
      <c r="I483" s="185"/>
    </row>
    <row r="484" spans="4:9" ht="18">
      <c r="D484" s="242"/>
      <c r="E484" s="185"/>
      <c r="F484" s="236"/>
      <c r="G484" s="203"/>
      <c r="H484" s="236"/>
      <c r="I484" s="185"/>
    </row>
    <row r="485" spans="4:9" ht="18">
      <c r="D485" s="242"/>
      <c r="E485" s="185"/>
      <c r="F485" s="236"/>
      <c r="G485" s="203"/>
      <c r="H485" s="236"/>
      <c r="I485" s="185"/>
    </row>
    <row r="486" spans="4:9" ht="18">
      <c r="D486" s="242"/>
      <c r="E486" s="185"/>
      <c r="F486" s="236"/>
      <c r="G486" s="203"/>
      <c r="H486" s="236"/>
      <c r="I486" s="185"/>
    </row>
    <row r="487" spans="4:9" ht="18">
      <c r="D487" s="242"/>
      <c r="E487" s="185"/>
      <c r="F487" s="236"/>
      <c r="G487" s="203"/>
      <c r="H487" s="236"/>
      <c r="I487" s="185"/>
    </row>
    <row r="488" spans="4:9" ht="18">
      <c r="D488" s="242"/>
      <c r="E488" s="185"/>
      <c r="F488" s="236"/>
      <c r="G488" s="203"/>
      <c r="H488" s="236"/>
      <c r="I488" s="185"/>
    </row>
    <row r="489" spans="4:9" ht="18">
      <c r="D489" s="242"/>
      <c r="E489" s="185"/>
      <c r="F489" s="236"/>
      <c r="G489" s="203"/>
      <c r="H489" s="236"/>
      <c r="I489" s="185"/>
    </row>
    <row r="490" spans="4:9" ht="18">
      <c r="D490" s="242"/>
      <c r="E490" s="185"/>
      <c r="F490" s="236"/>
      <c r="G490" s="203"/>
      <c r="H490" s="236"/>
      <c r="I490" s="185"/>
    </row>
    <row r="491" spans="4:9" ht="18">
      <c r="D491" s="242"/>
      <c r="E491" s="185"/>
      <c r="F491" s="236"/>
      <c r="G491" s="203"/>
      <c r="H491" s="236"/>
      <c r="I491" s="185"/>
    </row>
    <row r="492" spans="4:9" ht="18">
      <c r="D492" s="242"/>
      <c r="E492" s="185"/>
      <c r="F492" s="236"/>
      <c r="G492" s="203"/>
      <c r="H492" s="236"/>
      <c r="I492" s="185"/>
    </row>
    <row r="493" spans="4:9" ht="18">
      <c r="D493" s="242"/>
      <c r="E493" s="185"/>
      <c r="F493" s="236"/>
      <c r="G493" s="203"/>
      <c r="H493" s="236"/>
      <c r="I493" s="185"/>
    </row>
    <row r="494" spans="4:9" ht="18">
      <c r="D494" s="242"/>
      <c r="E494" s="185"/>
      <c r="F494" s="236"/>
      <c r="G494" s="203"/>
      <c r="H494" s="236"/>
      <c r="I494" s="185"/>
    </row>
    <row r="495" spans="4:9" ht="18">
      <c r="D495" s="242"/>
      <c r="E495" s="185"/>
      <c r="F495" s="236"/>
      <c r="G495" s="203"/>
      <c r="H495" s="236"/>
      <c r="I495" s="185"/>
    </row>
    <row r="496" spans="4:9" ht="18">
      <c r="D496" s="242"/>
      <c r="E496" s="185"/>
      <c r="F496" s="236"/>
      <c r="G496" s="203"/>
      <c r="H496" s="236"/>
      <c r="I496" s="185"/>
    </row>
    <row r="497" spans="4:9" ht="18">
      <c r="D497" s="242"/>
      <c r="E497" s="185"/>
      <c r="F497" s="236"/>
      <c r="G497" s="203"/>
      <c r="H497" s="236"/>
      <c r="I497" s="185"/>
    </row>
    <row r="498" spans="4:9" ht="18">
      <c r="D498" s="242"/>
      <c r="E498" s="185"/>
      <c r="F498" s="236"/>
      <c r="G498" s="203"/>
      <c r="H498" s="236"/>
      <c r="I498" s="185"/>
    </row>
    <row r="499" spans="4:9" ht="18">
      <c r="D499" s="242"/>
      <c r="E499" s="185"/>
      <c r="F499" s="236"/>
      <c r="G499" s="203"/>
      <c r="H499" s="236"/>
      <c r="I499" s="185"/>
    </row>
    <row r="500" spans="4:9" ht="18">
      <c r="D500" s="242"/>
      <c r="E500" s="185"/>
      <c r="F500" s="236"/>
      <c r="G500" s="203"/>
      <c r="H500" s="236"/>
      <c r="I500" s="185"/>
    </row>
    <row r="501" spans="4:9" ht="18">
      <c r="D501" s="242"/>
      <c r="E501" s="185"/>
      <c r="F501" s="236"/>
      <c r="G501" s="203"/>
      <c r="H501" s="236"/>
      <c r="I501" s="185"/>
    </row>
    <row r="502" spans="4:9" ht="18">
      <c r="D502" s="242"/>
      <c r="E502" s="185"/>
      <c r="F502" s="236"/>
      <c r="G502" s="203"/>
      <c r="H502" s="236"/>
      <c r="I502" s="185"/>
    </row>
    <row r="503" spans="4:9" ht="18">
      <c r="D503" s="242"/>
      <c r="E503" s="185"/>
      <c r="F503" s="236"/>
      <c r="G503" s="203"/>
      <c r="H503" s="236"/>
      <c r="I503" s="185"/>
    </row>
    <row r="504" spans="4:9" ht="18">
      <c r="D504" s="242"/>
      <c r="E504" s="185"/>
      <c r="F504" s="236"/>
      <c r="G504" s="203"/>
      <c r="H504" s="236"/>
      <c r="I504" s="185"/>
    </row>
    <row r="505" spans="4:9" ht="18">
      <c r="D505" s="242"/>
      <c r="E505" s="185"/>
      <c r="F505" s="236"/>
      <c r="G505" s="203"/>
      <c r="H505" s="236"/>
      <c r="I505" s="185"/>
    </row>
    <row r="506" spans="4:9" ht="18">
      <c r="D506" s="242"/>
      <c r="E506" s="185"/>
      <c r="F506" s="236"/>
      <c r="G506" s="203"/>
      <c r="H506" s="236"/>
      <c r="I506" s="185"/>
    </row>
    <row r="507" spans="4:9" ht="18">
      <c r="D507" s="242"/>
      <c r="E507" s="185"/>
      <c r="F507" s="236"/>
      <c r="G507" s="203"/>
      <c r="H507" s="236"/>
      <c r="I507" s="185"/>
    </row>
    <row r="508" spans="4:9" ht="18">
      <c r="D508" s="242"/>
      <c r="E508" s="185"/>
      <c r="F508" s="236"/>
      <c r="G508" s="203"/>
      <c r="H508" s="236"/>
      <c r="I508" s="185"/>
    </row>
    <row r="509" spans="4:9" ht="18">
      <c r="D509" s="242"/>
      <c r="E509" s="185"/>
      <c r="F509" s="236"/>
      <c r="G509" s="203"/>
      <c r="H509" s="236"/>
      <c r="I509" s="185"/>
    </row>
    <row r="510" spans="4:9" ht="18">
      <c r="D510" s="242"/>
      <c r="E510" s="185"/>
      <c r="F510" s="236"/>
      <c r="G510" s="203"/>
      <c r="H510" s="236"/>
      <c r="I510" s="185"/>
    </row>
    <row r="511" spans="4:9" ht="18">
      <c r="D511" s="242"/>
      <c r="E511" s="185"/>
      <c r="F511" s="236"/>
      <c r="G511" s="203"/>
      <c r="H511" s="236"/>
      <c r="I511" s="185"/>
    </row>
    <row r="512" spans="4:9" ht="18">
      <c r="D512" s="242"/>
      <c r="E512" s="185"/>
      <c r="F512" s="236"/>
      <c r="G512" s="203"/>
      <c r="H512" s="236"/>
      <c r="I512" s="185"/>
    </row>
    <row r="513" spans="4:9" ht="18">
      <c r="D513" s="242"/>
      <c r="E513" s="185"/>
      <c r="F513" s="236"/>
      <c r="G513" s="203"/>
      <c r="H513" s="236"/>
      <c r="I513" s="185"/>
    </row>
    <row r="514" spans="4:9" ht="18">
      <c r="D514" s="242"/>
      <c r="E514" s="185"/>
      <c r="F514" s="236"/>
      <c r="G514" s="203"/>
      <c r="H514" s="236"/>
      <c r="I514" s="185"/>
    </row>
    <row r="515" spans="4:9" ht="18">
      <c r="D515" s="242"/>
      <c r="E515" s="185"/>
      <c r="F515" s="236"/>
      <c r="G515" s="203"/>
      <c r="H515" s="236"/>
      <c r="I515" s="185"/>
    </row>
    <row r="516" spans="4:9" ht="18">
      <c r="D516" s="242"/>
      <c r="E516" s="185"/>
      <c r="F516" s="236"/>
      <c r="G516" s="203"/>
      <c r="H516" s="236"/>
      <c r="I516" s="185"/>
    </row>
    <row r="517" spans="4:9" ht="18">
      <c r="D517" s="242"/>
      <c r="E517" s="185"/>
      <c r="F517" s="236"/>
      <c r="G517" s="203"/>
      <c r="H517" s="236"/>
      <c r="I517" s="185"/>
    </row>
    <row r="518" spans="4:9" ht="18">
      <c r="D518" s="242"/>
      <c r="E518" s="185"/>
      <c r="F518" s="236"/>
      <c r="G518" s="203"/>
      <c r="H518" s="236"/>
      <c r="I518" s="185"/>
    </row>
    <row r="519" spans="4:9" ht="18">
      <c r="D519" s="242"/>
      <c r="E519" s="185"/>
      <c r="F519" s="236"/>
      <c r="G519" s="203"/>
      <c r="H519" s="236"/>
      <c r="I519" s="185"/>
    </row>
    <row r="520" spans="4:9" ht="18">
      <c r="D520" s="242"/>
      <c r="E520" s="185"/>
      <c r="F520" s="236"/>
      <c r="G520" s="203"/>
      <c r="H520" s="236"/>
      <c r="I520" s="185"/>
    </row>
    <row r="521" spans="4:9" ht="18">
      <c r="D521" s="242"/>
      <c r="E521" s="185"/>
      <c r="F521" s="236"/>
      <c r="G521" s="203"/>
      <c r="H521" s="236"/>
      <c r="I521" s="185"/>
    </row>
    <row r="522" spans="4:9" ht="18">
      <c r="D522" s="242"/>
      <c r="E522" s="185"/>
      <c r="F522" s="236"/>
      <c r="G522" s="203"/>
      <c r="H522" s="236"/>
      <c r="I522" s="185"/>
    </row>
    <row r="523" spans="4:9" ht="18">
      <c r="D523" s="242"/>
      <c r="E523" s="185"/>
      <c r="F523" s="236"/>
      <c r="G523" s="203"/>
      <c r="H523" s="236"/>
      <c r="I523" s="185"/>
    </row>
    <row r="524" spans="4:9" ht="18">
      <c r="D524" s="242"/>
      <c r="E524" s="185"/>
      <c r="F524" s="236"/>
      <c r="G524" s="203"/>
      <c r="H524" s="236"/>
      <c r="I524" s="185"/>
    </row>
    <row r="525" spans="4:9" ht="18">
      <c r="D525" s="242"/>
      <c r="E525" s="185"/>
      <c r="F525" s="236"/>
      <c r="G525" s="203"/>
      <c r="H525" s="236"/>
      <c r="I525" s="185"/>
    </row>
    <row r="526" spans="4:9" ht="18">
      <c r="D526" s="242"/>
      <c r="E526" s="185"/>
      <c r="F526" s="236"/>
      <c r="G526" s="203"/>
      <c r="H526" s="236"/>
      <c r="I526" s="185"/>
    </row>
    <row r="527" spans="4:9" ht="18">
      <c r="D527" s="242"/>
      <c r="E527" s="185"/>
      <c r="F527" s="236"/>
      <c r="G527" s="203"/>
      <c r="H527" s="236"/>
      <c r="I527" s="185"/>
    </row>
    <row r="528" spans="4:9" ht="18">
      <c r="D528" s="242"/>
      <c r="E528" s="185"/>
      <c r="F528" s="236"/>
      <c r="G528" s="203"/>
      <c r="H528" s="236"/>
      <c r="I528" s="185"/>
    </row>
    <row r="529" spans="4:9" ht="18">
      <c r="D529" s="242"/>
      <c r="E529" s="185"/>
      <c r="F529" s="236"/>
      <c r="G529" s="203"/>
      <c r="H529" s="236"/>
      <c r="I529" s="185"/>
    </row>
    <row r="530" spans="4:9" ht="18">
      <c r="D530" s="242"/>
      <c r="E530" s="185"/>
      <c r="F530" s="236"/>
      <c r="G530" s="203"/>
      <c r="H530" s="236"/>
      <c r="I530" s="185"/>
    </row>
    <row r="531" spans="4:9" ht="18">
      <c r="D531" s="242"/>
      <c r="E531" s="185"/>
      <c r="F531" s="236"/>
      <c r="G531" s="203"/>
      <c r="H531" s="236"/>
      <c r="I531" s="185"/>
    </row>
    <row r="532" spans="4:9" ht="18">
      <c r="D532" s="242"/>
      <c r="E532" s="185"/>
      <c r="F532" s="236"/>
      <c r="G532" s="203"/>
      <c r="H532" s="236"/>
      <c r="I532" s="185"/>
    </row>
    <row r="533" spans="4:9" ht="18">
      <c r="D533" s="242"/>
      <c r="E533" s="185"/>
      <c r="F533" s="236"/>
      <c r="G533" s="203"/>
      <c r="H533" s="236"/>
      <c r="I533" s="185"/>
    </row>
    <row r="534" spans="4:9" ht="18">
      <c r="D534" s="242"/>
      <c r="E534" s="185"/>
      <c r="F534" s="236"/>
      <c r="G534" s="203"/>
      <c r="H534" s="236"/>
      <c r="I534" s="185"/>
    </row>
    <row r="535" spans="4:9" ht="18">
      <c r="D535" s="242"/>
      <c r="E535" s="185"/>
      <c r="F535" s="236"/>
      <c r="G535" s="203"/>
      <c r="H535" s="236"/>
      <c r="I535" s="185"/>
    </row>
    <row r="536" spans="4:9" ht="18">
      <c r="D536" s="242"/>
      <c r="E536" s="185"/>
      <c r="F536" s="236"/>
      <c r="G536" s="203"/>
      <c r="H536" s="236"/>
      <c r="I536" s="185"/>
    </row>
    <row r="537" spans="4:9" ht="18">
      <c r="D537" s="242"/>
      <c r="E537" s="185"/>
      <c r="F537" s="236"/>
      <c r="G537" s="203"/>
      <c r="H537" s="236"/>
      <c r="I537" s="185"/>
    </row>
    <row r="538" spans="4:9" ht="18">
      <c r="D538" s="242"/>
      <c r="E538" s="185"/>
      <c r="F538" s="236"/>
      <c r="G538" s="203"/>
      <c r="H538" s="236"/>
      <c r="I538" s="185"/>
    </row>
    <row r="539" spans="4:9" ht="18">
      <c r="D539" s="242"/>
      <c r="E539" s="185"/>
      <c r="F539" s="236"/>
      <c r="G539" s="203"/>
      <c r="H539" s="236"/>
      <c r="I539" s="185"/>
    </row>
    <row r="540" spans="4:9" ht="18">
      <c r="D540" s="242"/>
      <c r="E540" s="185"/>
      <c r="F540" s="236"/>
      <c r="G540" s="203"/>
      <c r="H540" s="236"/>
      <c r="I540" s="185"/>
    </row>
    <row r="541" spans="4:9" ht="18">
      <c r="D541" s="242"/>
      <c r="E541" s="185"/>
      <c r="F541" s="236"/>
      <c r="G541" s="203"/>
      <c r="H541" s="236"/>
      <c r="I541" s="185"/>
    </row>
    <row r="542" spans="4:9" ht="18">
      <c r="D542" s="242"/>
      <c r="E542" s="185"/>
      <c r="F542" s="236"/>
      <c r="G542" s="203"/>
      <c r="H542" s="236"/>
      <c r="I542" s="185"/>
    </row>
    <row r="543" spans="4:9" ht="18">
      <c r="D543" s="242"/>
      <c r="E543" s="185"/>
      <c r="F543" s="236"/>
      <c r="G543" s="203"/>
      <c r="H543" s="236"/>
      <c r="I543" s="185"/>
    </row>
    <row r="544" spans="4:9" ht="18">
      <c r="D544" s="242"/>
      <c r="E544" s="185"/>
      <c r="F544" s="236"/>
      <c r="G544" s="203"/>
      <c r="H544" s="236"/>
      <c r="I544" s="185"/>
    </row>
    <row r="545" spans="4:9" ht="18">
      <c r="D545" s="242"/>
      <c r="E545" s="185"/>
      <c r="F545" s="236"/>
      <c r="G545" s="203"/>
      <c r="H545" s="236"/>
      <c r="I545" s="185"/>
    </row>
    <row r="546" spans="4:9" ht="18">
      <c r="D546" s="242"/>
      <c r="E546" s="185"/>
      <c r="F546" s="236"/>
      <c r="G546" s="203"/>
      <c r="H546" s="236"/>
      <c r="I546" s="185"/>
    </row>
    <row r="547" spans="4:9" ht="18">
      <c r="D547" s="242"/>
      <c r="E547" s="185"/>
      <c r="F547" s="236"/>
      <c r="G547" s="203"/>
      <c r="H547" s="236"/>
      <c r="I547" s="185"/>
    </row>
    <row r="548" spans="4:9" ht="18">
      <c r="D548" s="242"/>
      <c r="E548" s="185"/>
      <c r="F548" s="236"/>
      <c r="G548" s="203"/>
      <c r="H548" s="236"/>
      <c r="I548" s="185"/>
    </row>
    <row r="549" spans="4:9" ht="18">
      <c r="D549" s="242"/>
      <c r="E549" s="185"/>
      <c r="F549" s="236"/>
      <c r="G549" s="203"/>
      <c r="H549" s="236"/>
      <c r="I549" s="185"/>
    </row>
    <row r="550" spans="4:9" ht="18">
      <c r="D550" s="242"/>
      <c r="E550" s="185"/>
      <c r="F550" s="236"/>
      <c r="G550" s="203"/>
      <c r="H550" s="236"/>
      <c r="I550" s="185"/>
    </row>
    <row r="551" spans="4:9" ht="18">
      <c r="D551" s="242"/>
      <c r="E551" s="185"/>
      <c r="F551" s="236"/>
      <c r="G551" s="203"/>
      <c r="H551" s="236"/>
      <c r="I551" s="185"/>
    </row>
    <row r="552" spans="4:9" ht="18">
      <c r="D552" s="242"/>
      <c r="E552" s="185"/>
      <c r="F552" s="236"/>
      <c r="G552" s="203"/>
      <c r="H552" s="236"/>
      <c r="I552" s="185"/>
    </row>
    <row r="553" spans="4:9" ht="18">
      <c r="D553" s="242"/>
      <c r="E553" s="185"/>
      <c r="F553" s="236"/>
      <c r="G553" s="203"/>
      <c r="H553" s="236"/>
      <c r="I553" s="185"/>
    </row>
    <row r="554" spans="4:9" ht="18">
      <c r="D554" s="242"/>
      <c r="E554" s="185"/>
      <c r="F554" s="236"/>
      <c r="G554" s="203"/>
      <c r="H554" s="236"/>
      <c r="I554" s="185"/>
    </row>
    <row r="555" spans="4:9" ht="18">
      <c r="D555" s="242"/>
      <c r="E555" s="185"/>
      <c r="F555" s="236"/>
      <c r="G555" s="203"/>
      <c r="H555" s="236"/>
      <c r="I555" s="185"/>
    </row>
    <row r="556" spans="4:9" ht="18">
      <c r="D556" s="242"/>
      <c r="E556" s="185"/>
      <c r="F556" s="236"/>
      <c r="G556" s="203"/>
      <c r="H556" s="236"/>
      <c r="I556" s="185"/>
    </row>
    <row r="557" spans="4:9" ht="18">
      <c r="D557" s="242"/>
      <c r="E557" s="185"/>
      <c r="F557" s="236"/>
      <c r="G557" s="203"/>
      <c r="H557" s="236"/>
      <c r="I557" s="185"/>
    </row>
    <row r="558" spans="4:9" ht="18">
      <c r="D558" s="242"/>
      <c r="E558" s="185"/>
      <c r="F558" s="236"/>
      <c r="G558" s="203"/>
      <c r="H558" s="236"/>
      <c r="I558" s="185"/>
    </row>
    <row r="559" spans="4:9" ht="18">
      <c r="D559" s="242"/>
      <c r="E559" s="185"/>
      <c r="F559" s="236"/>
      <c r="G559" s="203"/>
      <c r="H559" s="236"/>
      <c r="I559" s="185"/>
    </row>
    <row r="560" spans="4:9" ht="18">
      <c r="D560" s="242"/>
      <c r="E560" s="185"/>
      <c r="F560" s="236"/>
      <c r="G560" s="203"/>
      <c r="H560" s="236"/>
      <c r="I560" s="185"/>
    </row>
    <row r="561" spans="4:9" ht="18">
      <c r="D561" s="242"/>
      <c r="E561" s="185"/>
      <c r="F561" s="236"/>
      <c r="G561" s="203"/>
      <c r="H561" s="236"/>
      <c r="I561" s="185"/>
    </row>
    <row r="562" spans="4:9" ht="18">
      <c r="D562" s="242"/>
      <c r="E562" s="185"/>
      <c r="F562" s="236"/>
      <c r="G562" s="203"/>
      <c r="H562" s="236"/>
      <c r="I562" s="185"/>
    </row>
    <row r="563" spans="4:9" ht="18">
      <c r="D563" s="242"/>
      <c r="E563" s="185"/>
      <c r="F563" s="236"/>
      <c r="G563" s="203"/>
      <c r="H563" s="236"/>
      <c r="I563" s="185"/>
    </row>
    <row r="564" spans="4:9" ht="18">
      <c r="D564" s="242"/>
      <c r="E564" s="185"/>
      <c r="F564" s="236"/>
      <c r="G564" s="203"/>
      <c r="H564" s="236"/>
      <c r="I564" s="185"/>
    </row>
    <row r="565" spans="4:9" ht="18">
      <c r="D565" s="242"/>
      <c r="E565" s="185"/>
      <c r="F565" s="236"/>
      <c r="G565" s="203"/>
      <c r="H565" s="236"/>
      <c r="I565" s="185"/>
    </row>
    <row r="566" spans="4:9" ht="18">
      <c r="D566" s="242"/>
      <c r="E566" s="185"/>
      <c r="F566" s="236"/>
      <c r="G566" s="203"/>
      <c r="H566" s="236"/>
      <c r="I566" s="185"/>
    </row>
    <row r="567" spans="4:9" ht="18">
      <c r="D567" s="242"/>
      <c r="E567" s="185"/>
      <c r="F567" s="236"/>
      <c r="G567" s="203"/>
      <c r="H567" s="236"/>
      <c r="I567" s="185"/>
    </row>
    <row r="568" spans="4:9" ht="18">
      <c r="D568" s="242"/>
      <c r="E568" s="185"/>
      <c r="F568" s="236"/>
      <c r="G568" s="203"/>
      <c r="H568" s="236"/>
      <c r="I568" s="185"/>
    </row>
    <row r="569" spans="4:9" ht="18">
      <c r="D569" s="242"/>
      <c r="E569" s="185"/>
      <c r="F569" s="236"/>
      <c r="G569" s="203"/>
      <c r="H569" s="236"/>
      <c r="I569" s="185"/>
    </row>
    <row r="570" spans="4:9" ht="18">
      <c r="D570" s="242"/>
      <c r="E570" s="185"/>
      <c r="F570" s="236"/>
      <c r="G570" s="203"/>
      <c r="H570" s="236"/>
      <c r="I570" s="185"/>
    </row>
    <row r="571" spans="4:9" ht="18">
      <c r="D571" s="242"/>
      <c r="E571" s="185"/>
      <c r="F571" s="236"/>
      <c r="G571" s="203"/>
      <c r="H571" s="236"/>
      <c r="I571" s="185"/>
    </row>
    <row r="572" spans="4:9" ht="18">
      <c r="D572" s="242"/>
      <c r="E572" s="185"/>
      <c r="F572" s="236"/>
      <c r="G572" s="203"/>
      <c r="H572" s="236"/>
      <c r="I572" s="185"/>
    </row>
    <row r="573" spans="4:9" ht="18">
      <c r="D573" s="242"/>
      <c r="E573" s="185"/>
      <c r="F573" s="236"/>
      <c r="G573" s="203"/>
      <c r="H573" s="236"/>
      <c r="I573" s="185"/>
    </row>
    <row r="574" spans="4:9" ht="18">
      <c r="D574" s="242"/>
      <c r="E574" s="185"/>
      <c r="F574" s="236"/>
      <c r="G574" s="203"/>
      <c r="H574" s="236"/>
      <c r="I574" s="185"/>
    </row>
    <row r="575" spans="4:9" ht="18">
      <c r="D575" s="242"/>
      <c r="E575" s="185"/>
      <c r="F575" s="236"/>
      <c r="G575" s="203"/>
      <c r="H575" s="236"/>
      <c r="I575" s="185"/>
    </row>
    <row r="576" spans="4:9" ht="18">
      <c r="D576" s="242"/>
      <c r="E576" s="185"/>
      <c r="F576" s="236"/>
      <c r="G576" s="203"/>
      <c r="H576" s="236"/>
      <c r="I576" s="185"/>
    </row>
    <row r="577" spans="4:9" ht="18">
      <c r="D577" s="242"/>
      <c r="E577" s="185"/>
      <c r="F577" s="236"/>
      <c r="G577" s="203"/>
      <c r="H577" s="236"/>
      <c r="I577" s="185"/>
    </row>
    <row r="578" spans="4:9" ht="18">
      <c r="D578" s="242"/>
      <c r="E578" s="185"/>
      <c r="F578" s="236"/>
      <c r="G578" s="203"/>
      <c r="H578" s="236"/>
      <c r="I578" s="185"/>
    </row>
    <row r="579" spans="4:9" ht="18">
      <c r="D579" s="242"/>
      <c r="E579" s="185"/>
      <c r="F579" s="236"/>
      <c r="G579" s="203"/>
      <c r="H579" s="236"/>
      <c r="I579" s="185"/>
    </row>
    <row r="580" spans="4:9" ht="18">
      <c r="D580" s="242"/>
      <c r="E580" s="185"/>
      <c r="F580" s="236"/>
      <c r="G580" s="203"/>
      <c r="H580" s="236"/>
      <c r="I580" s="185"/>
    </row>
    <row r="581" spans="4:9" ht="18">
      <c r="D581" s="242"/>
      <c r="E581" s="185"/>
      <c r="F581" s="236"/>
      <c r="G581" s="203"/>
      <c r="H581" s="236"/>
      <c r="I581" s="185"/>
    </row>
    <row r="582" spans="4:9" ht="18">
      <c r="D582" s="242"/>
      <c r="E582" s="185"/>
      <c r="F582" s="236"/>
      <c r="G582" s="203"/>
      <c r="H582" s="236"/>
      <c r="I582" s="185"/>
    </row>
    <row r="583" spans="4:9" ht="18">
      <c r="D583" s="242"/>
      <c r="E583" s="185"/>
      <c r="F583" s="236"/>
      <c r="G583" s="203"/>
      <c r="H583" s="236"/>
      <c r="I583" s="185"/>
    </row>
    <row r="584" spans="4:9" ht="18">
      <c r="D584" s="242"/>
      <c r="E584" s="185"/>
      <c r="F584" s="236"/>
      <c r="G584" s="203"/>
      <c r="H584" s="236"/>
      <c r="I584" s="185"/>
    </row>
    <row r="585" spans="4:9" ht="18">
      <c r="D585" s="242"/>
      <c r="E585" s="185"/>
      <c r="F585" s="236"/>
      <c r="G585" s="203"/>
      <c r="H585" s="236"/>
      <c r="I585" s="185"/>
    </row>
    <row r="586" spans="4:9" ht="18">
      <c r="D586" s="242"/>
      <c r="E586" s="185"/>
      <c r="F586" s="236"/>
      <c r="G586" s="203"/>
      <c r="H586" s="236"/>
      <c r="I586" s="185"/>
    </row>
    <row r="587" spans="4:9" ht="18">
      <c r="D587" s="242"/>
      <c r="E587" s="185"/>
      <c r="F587" s="236"/>
      <c r="G587" s="203"/>
      <c r="H587" s="236"/>
      <c r="I587" s="185"/>
    </row>
    <row r="588" spans="4:9" ht="18">
      <c r="D588" s="242"/>
      <c r="E588" s="185"/>
      <c r="F588" s="236"/>
      <c r="G588" s="203"/>
      <c r="H588" s="236"/>
      <c r="I588" s="185"/>
    </row>
    <row r="589" spans="4:9" ht="18">
      <c r="D589" s="242"/>
      <c r="E589" s="185"/>
      <c r="F589" s="236"/>
      <c r="G589" s="203"/>
      <c r="H589" s="236"/>
      <c r="I589" s="185"/>
    </row>
    <row r="590" spans="4:9" ht="18">
      <c r="D590" s="242"/>
      <c r="E590" s="185"/>
      <c r="F590" s="236"/>
      <c r="G590" s="203"/>
      <c r="H590" s="236"/>
      <c r="I590" s="185"/>
    </row>
    <row r="591" spans="4:9" ht="18">
      <c r="D591" s="242"/>
      <c r="E591" s="185"/>
      <c r="F591" s="236"/>
      <c r="G591" s="203"/>
      <c r="H591" s="236"/>
      <c r="I591" s="185"/>
    </row>
    <row r="592" spans="4:9" ht="18">
      <c r="D592" s="242"/>
      <c r="E592" s="185"/>
      <c r="F592" s="236"/>
      <c r="G592" s="203"/>
      <c r="H592" s="236"/>
      <c r="I592" s="185"/>
    </row>
    <row r="593" spans="4:9" ht="18">
      <c r="D593" s="242"/>
      <c r="E593" s="185"/>
      <c r="F593" s="236"/>
      <c r="G593" s="203"/>
      <c r="H593" s="236"/>
      <c r="I593" s="185"/>
    </row>
    <row r="594" spans="4:9" ht="18">
      <c r="D594" s="242"/>
      <c r="E594" s="185"/>
      <c r="F594" s="236"/>
      <c r="G594" s="203"/>
      <c r="H594" s="236"/>
      <c r="I594" s="185"/>
    </row>
    <row r="595" spans="4:9" ht="18">
      <c r="D595" s="242"/>
      <c r="E595" s="185"/>
      <c r="F595" s="236"/>
      <c r="G595" s="203"/>
      <c r="H595" s="236"/>
      <c r="I595" s="185"/>
    </row>
    <row r="596" spans="4:9" ht="18">
      <c r="D596" s="242"/>
      <c r="E596" s="185"/>
      <c r="F596" s="236"/>
      <c r="G596" s="203"/>
      <c r="H596" s="236"/>
      <c r="I596" s="185"/>
    </row>
    <row r="597" spans="4:9" ht="18">
      <c r="D597" s="242"/>
      <c r="E597" s="185"/>
      <c r="F597" s="236"/>
      <c r="G597" s="203"/>
      <c r="H597" s="236"/>
      <c r="I597" s="185"/>
    </row>
    <row r="598" spans="4:9" ht="18">
      <c r="D598" s="242"/>
      <c r="E598" s="185"/>
      <c r="F598" s="236"/>
      <c r="G598" s="203"/>
      <c r="H598" s="236"/>
      <c r="I598" s="185"/>
    </row>
    <row r="599" spans="4:9" ht="18">
      <c r="D599" s="242"/>
      <c r="E599" s="185"/>
      <c r="F599" s="236"/>
      <c r="G599" s="203"/>
      <c r="H599" s="236"/>
      <c r="I599" s="185"/>
    </row>
    <row r="600" spans="4:9" ht="18">
      <c r="D600" s="242"/>
      <c r="E600" s="185"/>
      <c r="F600" s="236"/>
      <c r="G600" s="203"/>
      <c r="H600" s="236"/>
      <c r="I600" s="185"/>
    </row>
    <row r="601" spans="4:9" ht="18">
      <c r="D601" s="242"/>
      <c r="E601" s="185"/>
      <c r="F601" s="236"/>
      <c r="G601" s="203"/>
      <c r="H601" s="236"/>
      <c r="I601" s="185"/>
    </row>
    <row r="602" spans="4:9" ht="18">
      <c r="D602" s="242"/>
      <c r="E602" s="185"/>
      <c r="F602" s="236"/>
      <c r="G602" s="203"/>
      <c r="H602" s="236"/>
      <c r="I602" s="185"/>
    </row>
    <row r="603" spans="4:9" ht="18">
      <c r="D603" s="242"/>
      <c r="E603" s="185"/>
      <c r="F603" s="236"/>
      <c r="G603" s="203"/>
      <c r="H603" s="236"/>
      <c r="I603" s="185"/>
    </row>
    <row r="604" spans="4:9" ht="18">
      <c r="D604" s="242"/>
      <c r="E604" s="185"/>
      <c r="F604" s="236"/>
      <c r="G604" s="203"/>
      <c r="H604" s="236"/>
      <c r="I604" s="185"/>
    </row>
    <row r="605" spans="4:9" ht="18">
      <c r="D605" s="242"/>
      <c r="E605" s="185"/>
      <c r="F605" s="236"/>
      <c r="G605" s="203"/>
      <c r="H605" s="236"/>
      <c r="I605" s="185"/>
    </row>
    <row r="606" spans="4:9" ht="18">
      <c r="D606" s="242"/>
      <c r="E606" s="185"/>
      <c r="F606" s="236"/>
      <c r="G606" s="203"/>
      <c r="H606" s="236"/>
      <c r="I606" s="185"/>
    </row>
    <row r="607" spans="4:9" ht="18">
      <c r="D607" s="242"/>
      <c r="E607" s="185"/>
      <c r="F607" s="236"/>
      <c r="G607" s="203"/>
      <c r="H607" s="236"/>
      <c r="I607" s="185"/>
    </row>
    <row r="608" spans="4:9" ht="18">
      <c r="D608" s="242"/>
      <c r="E608" s="185"/>
      <c r="F608" s="236"/>
      <c r="G608" s="203"/>
      <c r="H608" s="236"/>
      <c r="I608" s="185"/>
    </row>
    <row r="609" spans="4:9" ht="18">
      <c r="D609" s="242"/>
      <c r="E609" s="185"/>
      <c r="F609" s="236"/>
      <c r="G609" s="203"/>
      <c r="H609" s="236"/>
      <c r="I609" s="185"/>
    </row>
    <row r="610" spans="4:9" ht="18">
      <c r="D610" s="242"/>
      <c r="E610" s="185"/>
      <c r="F610" s="236"/>
      <c r="G610" s="203"/>
      <c r="H610" s="236"/>
      <c r="I610" s="185"/>
    </row>
    <row r="611" spans="4:9" ht="18">
      <c r="D611" s="242"/>
      <c r="E611" s="185"/>
      <c r="F611" s="236"/>
      <c r="G611" s="203"/>
      <c r="H611" s="236"/>
      <c r="I611" s="185"/>
    </row>
    <row r="612" spans="4:9" ht="18">
      <c r="D612" s="242"/>
      <c r="E612" s="185"/>
      <c r="F612" s="236"/>
      <c r="G612" s="203"/>
      <c r="H612" s="236"/>
      <c r="I612" s="185"/>
    </row>
    <row r="613" spans="4:9" ht="18">
      <c r="D613" s="242"/>
      <c r="E613" s="185"/>
      <c r="F613" s="236"/>
      <c r="G613" s="203"/>
      <c r="H613" s="236"/>
      <c r="I613" s="185"/>
    </row>
    <row r="614" spans="4:9" ht="18">
      <c r="D614" s="242"/>
      <c r="E614" s="185"/>
      <c r="F614" s="236"/>
      <c r="G614" s="203"/>
      <c r="H614" s="236"/>
      <c r="I614" s="185"/>
    </row>
    <row r="615" spans="4:9" ht="18">
      <c r="D615" s="242"/>
      <c r="E615" s="185"/>
      <c r="F615" s="236"/>
      <c r="G615" s="203"/>
      <c r="H615" s="236"/>
      <c r="I615" s="185"/>
    </row>
    <row r="616" spans="4:9" ht="18">
      <c r="D616" s="242"/>
      <c r="E616" s="185"/>
      <c r="F616" s="236"/>
      <c r="G616" s="203"/>
      <c r="H616" s="236"/>
      <c r="I616" s="185"/>
    </row>
    <row r="617" spans="4:9" ht="18">
      <c r="D617" s="242"/>
      <c r="E617" s="185"/>
      <c r="F617" s="236"/>
      <c r="G617" s="203"/>
      <c r="H617" s="236"/>
      <c r="I617" s="185"/>
    </row>
    <row r="618" spans="4:9" ht="18">
      <c r="D618" s="242"/>
      <c r="E618" s="185"/>
      <c r="F618" s="236"/>
      <c r="G618" s="203"/>
      <c r="H618" s="236"/>
      <c r="I618" s="185"/>
    </row>
    <row r="619" spans="4:9" ht="18">
      <c r="D619" s="242"/>
      <c r="E619" s="185"/>
      <c r="F619" s="236"/>
      <c r="G619" s="203"/>
      <c r="H619" s="236"/>
      <c r="I619" s="185"/>
    </row>
    <row r="620" spans="4:9" ht="18">
      <c r="D620" s="242"/>
      <c r="E620" s="185"/>
      <c r="F620" s="236"/>
      <c r="G620" s="203"/>
      <c r="H620" s="236"/>
      <c r="I620" s="185"/>
    </row>
    <row r="621" spans="4:9" ht="18">
      <c r="D621" s="242"/>
      <c r="E621" s="185"/>
      <c r="F621" s="236"/>
      <c r="G621" s="203"/>
      <c r="H621" s="236"/>
      <c r="I621" s="185"/>
    </row>
    <row r="622" spans="4:9" ht="18">
      <c r="D622" s="242"/>
      <c r="E622" s="185"/>
      <c r="F622" s="236"/>
      <c r="G622" s="203"/>
      <c r="H622" s="236"/>
      <c r="I622" s="185"/>
    </row>
    <row r="623" spans="4:9" ht="18">
      <c r="D623" s="242"/>
      <c r="E623" s="185"/>
      <c r="F623" s="236"/>
      <c r="G623" s="203"/>
      <c r="H623" s="236"/>
      <c r="I623" s="185"/>
    </row>
    <row r="624" spans="4:9" ht="18">
      <c r="D624" s="242"/>
      <c r="E624" s="185"/>
      <c r="F624" s="236"/>
      <c r="G624" s="203"/>
      <c r="H624" s="236"/>
      <c r="I624" s="185"/>
    </row>
    <row r="625" spans="4:9" ht="18">
      <c r="D625" s="242"/>
      <c r="E625" s="185"/>
      <c r="F625" s="236"/>
      <c r="G625" s="203"/>
      <c r="H625" s="236"/>
      <c r="I625" s="185"/>
    </row>
    <row r="626" spans="4:9" ht="18">
      <c r="D626" s="242"/>
      <c r="E626" s="185"/>
      <c r="F626" s="236"/>
      <c r="G626" s="203"/>
      <c r="H626" s="236"/>
      <c r="I626" s="185"/>
    </row>
    <row r="627" spans="4:9" ht="18">
      <c r="D627" s="242"/>
      <c r="E627" s="185"/>
      <c r="F627" s="236"/>
      <c r="G627" s="203"/>
      <c r="H627" s="236"/>
      <c r="I627" s="185"/>
    </row>
    <row r="628" spans="4:9" ht="18">
      <c r="D628" s="242"/>
      <c r="E628" s="185"/>
      <c r="F628" s="236"/>
      <c r="G628" s="203"/>
      <c r="H628" s="236"/>
      <c r="I628" s="185"/>
    </row>
    <row r="629" spans="4:9" ht="18">
      <c r="D629" s="242"/>
      <c r="E629" s="185"/>
      <c r="F629" s="236"/>
      <c r="G629" s="203"/>
      <c r="H629" s="236"/>
      <c r="I629" s="185"/>
    </row>
    <row r="630" spans="4:9" ht="18">
      <c r="D630" s="242"/>
      <c r="E630" s="185"/>
      <c r="F630" s="236"/>
      <c r="G630" s="203"/>
      <c r="H630" s="236"/>
      <c r="I630" s="185"/>
    </row>
    <row r="631" spans="4:9" ht="18">
      <c r="D631" s="242"/>
      <c r="E631" s="185"/>
      <c r="F631" s="236"/>
      <c r="G631" s="203"/>
      <c r="H631" s="236"/>
      <c r="I631" s="185"/>
    </row>
    <row r="632" spans="4:9" ht="18">
      <c r="D632" s="242"/>
      <c r="E632" s="185"/>
      <c r="F632" s="236"/>
      <c r="G632" s="203"/>
      <c r="H632" s="236"/>
      <c r="I632" s="185"/>
    </row>
    <row r="633" spans="4:9" ht="18">
      <c r="D633" s="242"/>
      <c r="E633" s="185"/>
      <c r="F633" s="236"/>
      <c r="G633" s="203"/>
      <c r="H633" s="236"/>
      <c r="I633" s="185"/>
    </row>
    <row r="634" spans="4:9" ht="18">
      <c r="D634" s="242"/>
      <c r="E634" s="185"/>
      <c r="F634" s="236"/>
      <c r="G634" s="203"/>
      <c r="H634" s="236"/>
      <c r="I634" s="185"/>
    </row>
    <row r="635" spans="4:9" ht="18">
      <c r="D635" s="242"/>
      <c r="E635" s="185"/>
      <c r="F635" s="236"/>
      <c r="G635" s="203"/>
      <c r="H635" s="236"/>
      <c r="I635" s="185"/>
    </row>
    <row r="636" spans="4:9" ht="18">
      <c r="D636" s="242"/>
      <c r="E636" s="185"/>
      <c r="F636" s="236"/>
      <c r="G636" s="203"/>
      <c r="H636" s="236"/>
      <c r="I636" s="185"/>
    </row>
    <row r="637" spans="4:9" ht="18">
      <c r="D637" s="242"/>
      <c r="E637" s="185"/>
      <c r="F637" s="236"/>
      <c r="G637" s="203"/>
      <c r="H637" s="236"/>
      <c r="I637" s="185"/>
    </row>
    <row r="638" spans="4:9" ht="18">
      <c r="D638" s="242"/>
      <c r="E638" s="185"/>
      <c r="F638" s="236"/>
      <c r="G638" s="203"/>
      <c r="H638" s="236"/>
      <c r="I638" s="185"/>
    </row>
    <row r="639" spans="4:9" ht="18">
      <c r="D639" s="242"/>
      <c r="E639" s="185"/>
      <c r="F639" s="236"/>
      <c r="G639" s="203"/>
      <c r="H639" s="236"/>
      <c r="I639" s="185"/>
    </row>
    <row r="640" spans="4:9" ht="18">
      <c r="D640" s="242"/>
      <c r="E640" s="185"/>
      <c r="F640" s="236"/>
      <c r="G640" s="203"/>
      <c r="H640" s="236"/>
      <c r="I640" s="185"/>
    </row>
    <row r="641" spans="4:9" ht="18">
      <c r="D641" s="242"/>
      <c r="E641" s="185"/>
      <c r="F641" s="236"/>
      <c r="G641" s="203"/>
      <c r="H641" s="236"/>
      <c r="I641" s="185"/>
    </row>
    <row r="642" spans="4:9" ht="18">
      <c r="D642" s="242"/>
      <c r="E642" s="185"/>
      <c r="F642" s="236"/>
      <c r="G642" s="203"/>
      <c r="H642" s="236"/>
      <c r="I642" s="185"/>
    </row>
    <row r="643" spans="4:9" ht="18">
      <c r="D643" s="242"/>
      <c r="E643" s="185"/>
      <c r="F643" s="236"/>
      <c r="G643" s="203"/>
      <c r="H643" s="236"/>
      <c r="I643" s="185"/>
    </row>
    <row r="644" spans="4:9" ht="18">
      <c r="D644" s="242"/>
      <c r="E644" s="185"/>
      <c r="F644" s="236"/>
      <c r="G644" s="203"/>
      <c r="H644" s="236"/>
      <c r="I644" s="185"/>
    </row>
    <row r="645" spans="4:9" ht="18">
      <c r="D645" s="242"/>
      <c r="E645" s="185"/>
      <c r="F645" s="236"/>
      <c r="G645" s="203"/>
      <c r="H645" s="236"/>
      <c r="I645" s="185"/>
    </row>
    <row r="646" spans="4:9" ht="18">
      <c r="D646" s="242"/>
      <c r="E646" s="185"/>
      <c r="F646" s="236"/>
      <c r="G646" s="203"/>
      <c r="H646" s="236"/>
      <c r="I646" s="185"/>
    </row>
    <row r="647" spans="4:9" ht="18">
      <c r="D647" s="242"/>
      <c r="E647" s="185"/>
      <c r="F647" s="236"/>
      <c r="G647" s="203"/>
      <c r="H647" s="236"/>
      <c r="I647" s="185"/>
    </row>
    <row r="648" spans="4:9" ht="18">
      <c r="D648" s="242"/>
      <c r="E648" s="185"/>
      <c r="F648" s="236"/>
      <c r="G648" s="203"/>
      <c r="H648" s="236"/>
      <c r="I648" s="185"/>
    </row>
    <row r="649" spans="4:9" ht="18">
      <c r="D649" s="242"/>
      <c r="E649" s="185"/>
      <c r="F649" s="236"/>
      <c r="G649" s="203"/>
      <c r="H649" s="236"/>
      <c r="I649" s="185"/>
    </row>
    <row r="650" spans="4:9" ht="18">
      <c r="D650" s="242"/>
      <c r="E650" s="185"/>
      <c r="F650" s="236"/>
      <c r="G650" s="203"/>
      <c r="H650" s="236"/>
      <c r="I650" s="185"/>
    </row>
    <row r="651" spans="4:9" ht="18">
      <c r="D651" s="242"/>
      <c r="E651" s="185"/>
      <c r="F651" s="236"/>
      <c r="G651" s="203"/>
      <c r="H651" s="236"/>
      <c r="I651" s="185"/>
    </row>
    <row r="652" spans="4:9" ht="18">
      <c r="D652" s="242"/>
      <c r="E652" s="185"/>
      <c r="F652" s="236"/>
      <c r="G652" s="203"/>
      <c r="H652" s="236"/>
      <c r="I652" s="185"/>
    </row>
    <row r="653" spans="4:9" ht="18">
      <c r="D653" s="242"/>
      <c r="E653" s="185"/>
      <c r="F653" s="236"/>
      <c r="G653" s="203"/>
      <c r="H653" s="236"/>
      <c r="I653" s="185"/>
    </row>
    <row r="654" spans="4:9" ht="18">
      <c r="D654" s="242"/>
      <c r="E654" s="185"/>
      <c r="F654" s="236"/>
      <c r="G654" s="203"/>
      <c r="H654" s="236"/>
      <c r="I654" s="185"/>
    </row>
    <row r="655" spans="4:9" ht="18">
      <c r="D655" s="242"/>
      <c r="E655" s="185"/>
      <c r="F655" s="236"/>
      <c r="G655" s="203"/>
      <c r="H655" s="236"/>
      <c r="I655" s="185"/>
    </row>
    <row r="656" spans="4:9" ht="18">
      <c r="D656" s="242"/>
      <c r="E656" s="185"/>
      <c r="F656" s="236"/>
      <c r="G656" s="203"/>
      <c r="H656" s="236"/>
      <c r="I656" s="185"/>
    </row>
    <row r="657" spans="4:9" ht="18">
      <c r="D657" s="242"/>
      <c r="E657" s="185"/>
      <c r="F657" s="236"/>
      <c r="G657" s="203"/>
      <c r="H657" s="236"/>
      <c r="I657" s="185"/>
    </row>
    <row r="658" spans="4:9" ht="18">
      <c r="D658" s="242"/>
      <c r="E658" s="185"/>
      <c r="F658" s="236"/>
      <c r="G658" s="203"/>
      <c r="H658" s="236"/>
      <c r="I658" s="185"/>
    </row>
    <row r="659" spans="4:9" ht="18">
      <c r="D659" s="242"/>
      <c r="E659" s="185"/>
      <c r="F659" s="236"/>
      <c r="G659" s="203"/>
      <c r="H659" s="236"/>
      <c r="I659" s="185"/>
    </row>
    <row r="660" spans="4:9" ht="18">
      <c r="D660" s="242"/>
      <c r="E660" s="185"/>
      <c r="F660" s="236"/>
      <c r="G660" s="203"/>
      <c r="H660" s="236"/>
      <c r="I660" s="185"/>
    </row>
    <row r="661" spans="4:9" ht="18">
      <c r="D661" s="242"/>
      <c r="E661" s="185"/>
      <c r="F661" s="236"/>
      <c r="G661" s="203"/>
      <c r="H661" s="236"/>
      <c r="I661" s="185"/>
    </row>
    <row r="662" spans="4:9" ht="18">
      <c r="D662" s="242"/>
      <c r="E662" s="185"/>
      <c r="F662" s="236"/>
      <c r="G662" s="203"/>
      <c r="H662" s="236"/>
      <c r="I662" s="185"/>
    </row>
    <row r="663" spans="4:9" ht="18">
      <c r="D663" s="242"/>
      <c r="E663" s="185"/>
      <c r="F663" s="236"/>
      <c r="G663" s="203"/>
      <c r="H663" s="236"/>
      <c r="I663" s="185"/>
    </row>
    <row r="664" spans="4:9" ht="18">
      <c r="D664" s="242"/>
      <c r="E664" s="185"/>
      <c r="F664" s="236"/>
      <c r="G664" s="203"/>
      <c r="H664" s="236"/>
      <c r="I664" s="185"/>
    </row>
    <row r="665" spans="4:9" ht="18">
      <c r="D665" s="242"/>
      <c r="E665" s="185"/>
      <c r="F665" s="236"/>
      <c r="G665" s="203"/>
      <c r="H665" s="236"/>
      <c r="I665" s="185"/>
    </row>
    <row r="666" spans="4:9" ht="18">
      <c r="D666" s="242"/>
      <c r="E666" s="185"/>
      <c r="F666" s="236"/>
      <c r="G666" s="203"/>
      <c r="H666" s="236"/>
      <c r="I666" s="185"/>
    </row>
    <row r="667" spans="4:9" ht="18">
      <c r="D667" s="242"/>
      <c r="E667" s="185"/>
      <c r="F667" s="236"/>
      <c r="G667" s="203"/>
      <c r="H667" s="236"/>
      <c r="I667" s="185"/>
    </row>
    <row r="668" spans="4:9" ht="18">
      <c r="D668" s="242"/>
      <c r="E668" s="185"/>
      <c r="F668" s="236"/>
      <c r="G668" s="203"/>
      <c r="H668" s="236"/>
      <c r="I668" s="185"/>
    </row>
    <row r="669" spans="4:9" ht="18">
      <c r="D669" s="242"/>
      <c r="E669" s="185"/>
      <c r="F669" s="236"/>
      <c r="G669" s="203"/>
      <c r="H669" s="236"/>
      <c r="I669" s="185"/>
    </row>
    <row r="670" spans="4:9" ht="18">
      <c r="D670" s="242"/>
      <c r="E670" s="185"/>
      <c r="F670" s="236"/>
      <c r="G670" s="203"/>
      <c r="H670" s="236"/>
      <c r="I670" s="185"/>
    </row>
    <row r="671" spans="4:9" ht="18">
      <c r="D671" s="242"/>
      <c r="E671" s="185"/>
      <c r="F671" s="236"/>
      <c r="G671" s="203"/>
      <c r="H671" s="236"/>
      <c r="I671" s="185"/>
    </row>
    <row r="672" spans="4:9" ht="18">
      <c r="D672" s="242"/>
      <c r="E672" s="185"/>
      <c r="F672" s="236"/>
      <c r="G672" s="203"/>
      <c r="H672" s="236"/>
      <c r="I672" s="185"/>
    </row>
    <row r="673" spans="4:9" ht="18">
      <c r="D673" s="242"/>
      <c r="E673" s="185"/>
      <c r="F673" s="236"/>
      <c r="G673" s="203"/>
      <c r="H673" s="236"/>
      <c r="I673" s="185"/>
    </row>
    <row r="674" spans="4:9" ht="18">
      <c r="D674" s="242"/>
      <c r="E674" s="185"/>
      <c r="F674" s="236"/>
      <c r="G674" s="203"/>
      <c r="H674" s="236"/>
      <c r="I674" s="185"/>
    </row>
    <row r="675" spans="4:9" ht="18">
      <c r="D675" s="242"/>
      <c r="E675" s="185"/>
      <c r="F675" s="236"/>
      <c r="G675" s="203"/>
      <c r="H675" s="236"/>
      <c r="I675" s="185"/>
    </row>
    <row r="676" spans="4:9" ht="18">
      <c r="D676" s="242"/>
      <c r="E676" s="185"/>
      <c r="F676" s="236"/>
      <c r="G676" s="203"/>
      <c r="H676" s="236"/>
      <c r="I676" s="185"/>
    </row>
    <row r="677" spans="4:9" ht="18">
      <c r="D677" s="242"/>
      <c r="E677" s="185"/>
      <c r="F677" s="236"/>
      <c r="G677" s="203"/>
      <c r="H677" s="236"/>
      <c r="I677" s="185"/>
    </row>
    <row r="678" spans="4:9" ht="18">
      <c r="D678" s="242"/>
      <c r="E678" s="185"/>
      <c r="F678" s="236"/>
      <c r="G678" s="203"/>
      <c r="H678" s="236"/>
      <c r="I678" s="185"/>
    </row>
    <row r="679" spans="4:9" ht="18">
      <c r="D679" s="242"/>
      <c r="E679" s="185"/>
      <c r="F679" s="236"/>
      <c r="G679" s="203"/>
      <c r="H679" s="236"/>
      <c r="I679" s="185"/>
    </row>
    <row r="680" spans="4:9" ht="18">
      <c r="D680" s="242"/>
      <c r="E680" s="185"/>
      <c r="F680" s="236"/>
      <c r="G680" s="203"/>
      <c r="H680" s="236"/>
      <c r="I680" s="185"/>
    </row>
    <row r="681" spans="4:9" ht="18">
      <c r="D681" s="242"/>
      <c r="E681" s="185"/>
      <c r="F681" s="236"/>
      <c r="G681" s="203"/>
      <c r="H681" s="236"/>
      <c r="I681" s="185"/>
    </row>
    <row r="682" spans="4:9" ht="18">
      <c r="D682" s="242"/>
      <c r="E682" s="185"/>
      <c r="F682" s="236"/>
      <c r="G682" s="203"/>
      <c r="H682" s="236"/>
      <c r="I682" s="185"/>
    </row>
    <row r="683" spans="4:9" ht="18">
      <c r="D683" s="242"/>
      <c r="E683" s="185"/>
      <c r="F683" s="236"/>
      <c r="G683" s="203"/>
      <c r="H683" s="236"/>
      <c r="I683" s="185"/>
    </row>
    <row r="684" spans="4:9" ht="18">
      <c r="D684" s="242"/>
      <c r="E684" s="185"/>
      <c r="F684" s="236"/>
      <c r="G684" s="203"/>
      <c r="H684" s="236"/>
      <c r="I684" s="185"/>
    </row>
    <row r="685" spans="4:9" ht="18">
      <c r="D685" s="242"/>
      <c r="E685" s="185"/>
      <c r="F685" s="236"/>
      <c r="G685" s="203"/>
      <c r="H685" s="236"/>
      <c r="I685" s="185"/>
    </row>
    <row r="686" spans="4:9" ht="18">
      <c r="D686" s="242"/>
      <c r="E686" s="185"/>
      <c r="F686" s="236"/>
      <c r="G686" s="203"/>
      <c r="H686" s="236"/>
      <c r="I686" s="185"/>
    </row>
    <row r="687" spans="4:9" ht="18">
      <c r="D687" s="242"/>
      <c r="E687" s="185"/>
      <c r="F687" s="236"/>
      <c r="G687" s="203"/>
      <c r="H687" s="236"/>
      <c r="I687" s="185"/>
    </row>
    <row r="688" spans="4:9" ht="18">
      <c r="D688" s="242"/>
      <c r="E688" s="185"/>
      <c r="F688" s="236"/>
      <c r="G688" s="203"/>
      <c r="H688" s="236"/>
      <c r="I688" s="185"/>
    </row>
    <row r="689" spans="4:9" ht="18">
      <c r="D689" s="242"/>
      <c r="E689" s="185"/>
      <c r="F689" s="236"/>
      <c r="G689" s="203"/>
      <c r="H689" s="236"/>
      <c r="I689" s="185"/>
    </row>
    <row r="690" spans="4:9" ht="18">
      <c r="D690" s="242"/>
      <c r="E690" s="185"/>
      <c r="F690" s="236"/>
      <c r="G690" s="203"/>
      <c r="H690" s="236"/>
      <c r="I690" s="185"/>
    </row>
    <row r="691" spans="4:9" ht="18">
      <c r="D691" s="242"/>
      <c r="E691" s="185"/>
      <c r="F691" s="236"/>
      <c r="G691" s="203"/>
      <c r="H691" s="236"/>
      <c r="I691" s="185"/>
    </row>
    <row r="692" spans="4:9" ht="18">
      <c r="D692" s="242"/>
      <c r="E692" s="185"/>
      <c r="F692" s="236"/>
      <c r="G692" s="203"/>
      <c r="H692" s="236"/>
      <c r="I692" s="185"/>
    </row>
    <row r="693" spans="4:9" ht="18">
      <c r="D693" s="242"/>
      <c r="E693" s="185"/>
      <c r="F693" s="236"/>
      <c r="G693" s="203"/>
      <c r="H693" s="236"/>
      <c r="I693" s="185"/>
    </row>
    <row r="694" spans="4:9" ht="18">
      <c r="D694" s="242"/>
      <c r="E694" s="185"/>
      <c r="F694" s="236"/>
      <c r="G694" s="203"/>
      <c r="H694" s="236"/>
      <c r="I694" s="185"/>
    </row>
    <row r="695" spans="4:9" ht="18">
      <c r="D695" s="242"/>
      <c r="E695" s="185"/>
      <c r="F695" s="236"/>
      <c r="G695" s="203"/>
      <c r="H695" s="236"/>
      <c r="I695" s="185"/>
    </row>
    <row r="696" spans="4:9" ht="18">
      <c r="D696" s="242"/>
      <c r="E696" s="185"/>
      <c r="F696" s="236"/>
      <c r="G696" s="203"/>
      <c r="H696" s="236"/>
      <c r="I696" s="185"/>
    </row>
    <row r="697" spans="4:9" ht="18">
      <c r="D697" s="242"/>
      <c r="E697" s="185"/>
      <c r="F697" s="236"/>
      <c r="G697" s="203"/>
      <c r="H697" s="236"/>
      <c r="I697" s="185"/>
    </row>
    <row r="698" spans="4:9" ht="18">
      <c r="D698" s="242"/>
      <c r="E698" s="185"/>
      <c r="F698" s="236"/>
      <c r="G698" s="203"/>
      <c r="H698" s="236"/>
      <c r="I698" s="185"/>
    </row>
    <row r="699" spans="4:9" ht="18">
      <c r="D699" s="242"/>
      <c r="E699" s="185"/>
      <c r="F699" s="236"/>
      <c r="G699" s="203"/>
      <c r="H699" s="236"/>
      <c r="I699" s="185"/>
    </row>
    <row r="700" spans="4:9" ht="18">
      <c r="D700" s="242"/>
      <c r="E700" s="185"/>
      <c r="F700" s="236"/>
      <c r="G700" s="203"/>
      <c r="H700" s="236"/>
      <c r="I700" s="185"/>
    </row>
    <row r="701" spans="4:9" ht="18">
      <c r="D701" s="242"/>
      <c r="E701" s="185"/>
      <c r="F701" s="236"/>
      <c r="G701" s="203"/>
      <c r="H701" s="236"/>
      <c r="I701" s="185"/>
    </row>
    <row r="702" spans="4:9" ht="18">
      <c r="D702" s="242"/>
      <c r="E702" s="185"/>
      <c r="F702" s="236"/>
      <c r="G702" s="203"/>
      <c r="H702" s="236"/>
      <c r="I702" s="185"/>
    </row>
    <row r="703" spans="4:9" ht="18">
      <c r="D703" s="242"/>
      <c r="E703" s="185"/>
      <c r="F703" s="236"/>
      <c r="G703" s="203"/>
      <c r="H703" s="236"/>
      <c r="I703" s="185"/>
    </row>
    <row r="704" spans="4:9" ht="18">
      <c r="D704" s="242"/>
      <c r="E704" s="185"/>
      <c r="F704" s="236"/>
      <c r="G704" s="203"/>
      <c r="H704" s="236"/>
      <c r="I704" s="185"/>
    </row>
    <row r="705" spans="4:9" ht="18">
      <c r="D705" s="242"/>
      <c r="E705" s="185"/>
      <c r="F705" s="236"/>
      <c r="G705" s="203"/>
      <c r="H705" s="236"/>
      <c r="I705" s="185"/>
    </row>
    <row r="706" spans="4:9" ht="18">
      <c r="D706" s="242"/>
      <c r="E706" s="185"/>
      <c r="F706" s="236"/>
      <c r="G706" s="203"/>
      <c r="H706" s="236"/>
      <c r="I706" s="185"/>
    </row>
    <row r="707" spans="4:9" ht="18">
      <c r="D707" s="242"/>
      <c r="E707" s="185"/>
      <c r="F707" s="236"/>
      <c r="G707" s="203"/>
      <c r="H707" s="236"/>
      <c r="I707" s="185"/>
    </row>
    <row r="708" spans="4:9" ht="18">
      <c r="D708" s="242"/>
      <c r="E708" s="185"/>
      <c r="F708" s="236"/>
      <c r="G708" s="203"/>
      <c r="H708" s="236"/>
      <c r="I708" s="185"/>
    </row>
    <row r="709" spans="4:9" ht="18">
      <c r="D709" s="242"/>
      <c r="E709" s="185"/>
      <c r="F709" s="236"/>
      <c r="G709" s="203"/>
      <c r="H709" s="236"/>
      <c r="I709" s="185"/>
    </row>
    <row r="710" spans="4:9" ht="18">
      <c r="D710" s="242"/>
      <c r="E710" s="185"/>
      <c r="F710" s="236"/>
      <c r="G710" s="203"/>
      <c r="H710" s="236"/>
      <c r="I710" s="185"/>
    </row>
    <row r="711" spans="4:9" ht="18">
      <c r="D711" s="242"/>
      <c r="E711" s="185"/>
      <c r="F711" s="236"/>
      <c r="G711" s="203"/>
      <c r="H711" s="236"/>
      <c r="I711" s="185"/>
    </row>
    <row r="712" spans="4:9" ht="18">
      <c r="D712" s="242"/>
      <c r="E712" s="185"/>
      <c r="F712" s="236"/>
      <c r="G712" s="203"/>
      <c r="H712" s="236"/>
      <c r="I712" s="185"/>
    </row>
    <row r="713" spans="4:9" ht="18">
      <c r="D713" s="242"/>
      <c r="E713" s="185"/>
      <c r="F713" s="236"/>
      <c r="G713" s="203"/>
      <c r="H713" s="236"/>
      <c r="I713" s="185"/>
    </row>
    <row r="714" spans="4:9" ht="18">
      <c r="D714" s="242"/>
      <c r="E714" s="185"/>
      <c r="F714" s="236"/>
      <c r="G714" s="203"/>
      <c r="H714" s="236"/>
      <c r="I714" s="185"/>
    </row>
    <row r="715" spans="4:9" ht="18">
      <c r="D715" s="242"/>
      <c r="E715" s="185"/>
      <c r="F715" s="236"/>
      <c r="G715" s="203"/>
      <c r="H715" s="236"/>
      <c r="I715" s="185"/>
    </row>
    <row r="716" spans="4:9" ht="18">
      <c r="D716" s="242"/>
      <c r="E716" s="185"/>
      <c r="F716" s="236"/>
      <c r="G716" s="203"/>
      <c r="H716" s="236"/>
      <c r="I716" s="185"/>
    </row>
    <row r="717" spans="4:9" ht="18">
      <c r="D717" s="242"/>
      <c r="E717" s="185"/>
      <c r="F717" s="236"/>
      <c r="G717" s="203"/>
      <c r="H717" s="236"/>
      <c r="I717" s="185"/>
    </row>
    <row r="718" spans="4:9" ht="18">
      <c r="D718" s="242"/>
      <c r="E718" s="185"/>
      <c r="F718" s="236"/>
      <c r="G718" s="203"/>
      <c r="H718" s="236"/>
      <c r="I718" s="185"/>
    </row>
    <row r="719" spans="4:9" ht="18">
      <c r="D719" s="242"/>
      <c r="E719" s="185"/>
      <c r="F719" s="236"/>
      <c r="G719" s="203"/>
      <c r="H719" s="236"/>
      <c r="I719" s="185"/>
    </row>
    <row r="720" spans="4:9" ht="18">
      <c r="D720" s="242"/>
      <c r="E720" s="185"/>
      <c r="F720" s="236"/>
      <c r="G720" s="203"/>
      <c r="H720" s="236"/>
      <c r="I720" s="185"/>
    </row>
    <row r="721" spans="4:9" ht="18">
      <c r="D721" s="242"/>
      <c r="E721" s="185"/>
      <c r="F721" s="236"/>
      <c r="G721" s="203"/>
      <c r="H721" s="236"/>
      <c r="I721" s="185"/>
    </row>
    <row r="722" spans="4:9" ht="18">
      <c r="D722" s="242"/>
      <c r="E722" s="185"/>
      <c r="F722" s="236"/>
      <c r="G722" s="203"/>
      <c r="H722" s="236"/>
      <c r="I722" s="185"/>
    </row>
    <row r="723" spans="4:9" ht="18">
      <c r="D723" s="242"/>
      <c r="E723" s="185"/>
      <c r="F723" s="236"/>
      <c r="G723" s="203"/>
      <c r="H723" s="236"/>
      <c r="I723" s="185"/>
    </row>
    <row r="724" spans="4:9" ht="18">
      <c r="D724" s="242"/>
      <c r="E724" s="185"/>
      <c r="F724" s="236"/>
      <c r="G724" s="203"/>
      <c r="H724" s="236"/>
      <c r="I724" s="185"/>
    </row>
    <row r="725" spans="4:9" ht="18">
      <c r="D725" s="242"/>
      <c r="E725" s="185"/>
      <c r="F725" s="236"/>
      <c r="G725" s="203"/>
      <c r="H725" s="236"/>
      <c r="I725" s="185"/>
    </row>
    <row r="726" spans="4:9" ht="18">
      <c r="D726" s="242"/>
      <c r="E726" s="185"/>
      <c r="F726" s="236"/>
      <c r="G726" s="203"/>
      <c r="H726" s="236"/>
      <c r="I726" s="185"/>
    </row>
    <row r="727" spans="4:9" ht="18">
      <c r="D727" s="242"/>
      <c r="E727" s="185"/>
      <c r="F727" s="236"/>
      <c r="G727" s="203"/>
      <c r="H727" s="236"/>
      <c r="I727" s="185"/>
    </row>
    <row r="728" spans="4:9" ht="18">
      <c r="D728" s="242"/>
      <c r="E728" s="185"/>
      <c r="F728" s="236"/>
      <c r="G728" s="203"/>
      <c r="H728" s="236"/>
      <c r="I728" s="185"/>
    </row>
    <row r="729" spans="4:9" ht="18">
      <c r="D729" s="242"/>
      <c r="E729" s="185"/>
      <c r="F729" s="236"/>
      <c r="G729" s="203"/>
      <c r="H729" s="236"/>
      <c r="I729" s="185"/>
    </row>
    <row r="730" spans="4:9" ht="18">
      <c r="D730" s="242"/>
      <c r="E730" s="185"/>
      <c r="F730" s="236"/>
      <c r="G730" s="203"/>
      <c r="H730" s="236"/>
      <c r="I730" s="185"/>
    </row>
    <row r="731" spans="4:9" ht="18">
      <c r="D731" s="242"/>
      <c r="E731" s="185"/>
      <c r="F731" s="236"/>
      <c r="G731" s="203"/>
      <c r="H731" s="236"/>
      <c r="I731" s="185"/>
    </row>
    <row r="732" spans="4:9" ht="18">
      <c r="D732" s="242"/>
      <c r="E732" s="185"/>
      <c r="F732" s="236"/>
      <c r="G732" s="203"/>
      <c r="H732" s="236"/>
      <c r="I732" s="185"/>
    </row>
    <row r="733" spans="4:9" ht="18">
      <c r="D733" s="242"/>
      <c r="E733" s="185"/>
      <c r="F733" s="236"/>
      <c r="G733" s="203"/>
      <c r="H733" s="236"/>
      <c r="I733" s="185"/>
    </row>
    <row r="734" spans="4:9" ht="18">
      <c r="D734" s="242"/>
      <c r="E734" s="185"/>
      <c r="F734" s="236"/>
      <c r="G734" s="203"/>
      <c r="H734" s="236"/>
      <c r="I734" s="185"/>
    </row>
    <row r="735" spans="4:9" ht="18">
      <c r="D735" s="242"/>
      <c r="E735" s="185"/>
      <c r="F735" s="236"/>
      <c r="G735" s="203"/>
      <c r="H735" s="236"/>
      <c r="I735" s="185"/>
    </row>
    <row r="736" spans="4:9" ht="18">
      <c r="D736" s="242"/>
      <c r="E736" s="185"/>
      <c r="F736" s="236"/>
      <c r="G736" s="203"/>
      <c r="H736" s="236"/>
      <c r="I736" s="185"/>
    </row>
    <row r="737" spans="4:9" ht="18">
      <c r="D737" s="242"/>
      <c r="E737" s="185"/>
      <c r="F737" s="236"/>
      <c r="G737" s="203"/>
      <c r="H737" s="236"/>
      <c r="I737" s="185"/>
    </row>
    <row r="738" spans="4:9" ht="18">
      <c r="D738" s="242"/>
      <c r="E738" s="185"/>
      <c r="F738" s="236"/>
      <c r="G738" s="203"/>
      <c r="H738" s="236"/>
      <c r="I738" s="185"/>
    </row>
    <row r="739" spans="4:9" ht="18">
      <c r="D739" s="242"/>
      <c r="E739" s="185"/>
      <c r="F739" s="236"/>
      <c r="G739" s="203"/>
      <c r="H739" s="236"/>
      <c r="I739" s="185"/>
    </row>
    <row r="740" spans="4:9" ht="18">
      <c r="D740" s="242"/>
      <c r="E740" s="185"/>
      <c r="F740" s="236"/>
      <c r="G740" s="203"/>
      <c r="H740" s="236"/>
      <c r="I740" s="185"/>
    </row>
    <row r="741" spans="4:9" ht="18">
      <c r="D741" s="242"/>
      <c r="E741" s="185"/>
      <c r="F741" s="236"/>
      <c r="G741" s="203"/>
      <c r="H741" s="236"/>
      <c r="I741" s="185"/>
    </row>
    <row r="742" spans="4:9" ht="18">
      <c r="D742" s="242"/>
      <c r="E742" s="185"/>
      <c r="F742" s="236"/>
      <c r="G742" s="203"/>
      <c r="H742" s="236"/>
      <c r="I742" s="185"/>
    </row>
    <row r="743" spans="4:9" ht="18">
      <c r="D743" s="242"/>
      <c r="E743" s="185"/>
      <c r="F743" s="236"/>
      <c r="G743" s="203"/>
      <c r="H743" s="236"/>
      <c r="I743" s="185"/>
    </row>
    <row r="744" spans="4:9" ht="18">
      <c r="D744" s="242"/>
      <c r="E744" s="185"/>
      <c r="F744" s="236"/>
      <c r="G744" s="203"/>
      <c r="H744" s="236"/>
      <c r="I744" s="185"/>
    </row>
    <row r="745" spans="4:9" ht="18">
      <c r="D745" s="242"/>
      <c r="E745" s="185"/>
      <c r="F745" s="236"/>
      <c r="G745" s="203"/>
      <c r="H745" s="236"/>
      <c r="I745" s="185"/>
    </row>
    <row r="746" spans="4:9" ht="18">
      <c r="D746" s="242"/>
      <c r="E746" s="185"/>
      <c r="F746" s="236"/>
      <c r="G746" s="203"/>
      <c r="H746" s="236"/>
      <c r="I746" s="185"/>
    </row>
    <row r="747" spans="4:9" ht="18">
      <c r="D747" s="242"/>
      <c r="E747" s="185"/>
      <c r="F747" s="236"/>
      <c r="G747" s="203"/>
      <c r="H747" s="236"/>
      <c r="I747" s="185"/>
    </row>
    <row r="748" spans="4:9" ht="18">
      <c r="D748" s="242"/>
      <c r="E748" s="185"/>
      <c r="F748" s="236"/>
      <c r="G748" s="203"/>
      <c r="H748" s="236"/>
      <c r="I748" s="185"/>
    </row>
    <row r="749" spans="4:9" ht="18">
      <c r="D749" s="242"/>
      <c r="E749" s="185"/>
      <c r="F749" s="236"/>
      <c r="G749" s="203"/>
      <c r="H749" s="236"/>
      <c r="I749" s="185"/>
    </row>
    <row r="750" spans="4:9" ht="18">
      <c r="D750" s="242"/>
      <c r="E750" s="185"/>
      <c r="F750" s="236"/>
      <c r="G750" s="203"/>
      <c r="H750" s="236"/>
      <c r="I750" s="185"/>
    </row>
    <row r="751" spans="4:9" ht="18">
      <c r="D751" s="242"/>
      <c r="E751" s="185"/>
      <c r="F751" s="236"/>
      <c r="G751" s="203"/>
      <c r="H751" s="236"/>
      <c r="I751" s="185"/>
    </row>
    <row r="752" spans="4:9" ht="18">
      <c r="D752" s="242"/>
      <c r="E752" s="185"/>
      <c r="F752" s="236"/>
      <c r="G752" s="203"/>
      <c r="H752" s="236"/>
      <c r="I752" s="185"/>
    </row>
    <row r="753" spans="4:9" ht="18">
      <c r="D753" s="242"/>
      <c r="E753" s="185"/>
      <c r="F753" s="236"/>
      <c r="G753" s="203"/>
      <c r="H753" s="236"/>
      <c r="I753" s="185"/>
    </row>
    <row r="754" spans="4:9" ht="18">
      <c r="D754" s="242"/>
      <c r="E754" s="185"/>
      <c r="F754" s="236"/>
      <c r="G754" s="203"/>
      <c r="H754" s="236"/>
      <c r="I754" s="185"/>
    </row>
    <row r="755" spans="4:9" ht="18">
      <c r="D755" s="242"/>
      <c r="E755" s="185"/>
      <c r="F755" s="243"/>
      <c r="G755" s="185"/>
      <c r="H755" s="243"/>
      <c r="I755" s="185"/>
    </row>
    <row r="756" spans="4:9" ht="18">
      <c r="D756" s="242"/>
      <c r="E756" s="185"/>
      <c r="F756" s="243"/>
      <c r="G756" s="185"/>
      <c r="H756" s="243"/>
      <c r="I756" s="185"/>
    </row>
    <row r="757" spans="4:9" ht="18">
      <c r="D757" s="242"/>
      <c r="E757" s="185"/>
      <c r="F757" s="243"/>
      <c r="G757" s="185"/>
      <c r="H757" s="243"/>
      <c r="I757" s="185"/>
    </row>
    <row r="758" spans="4:9" ht="18">
      <c r="D758" s="242"/>
      <c r="E758" s="185"/>
      <c r="F758" s="243"/>
      <c r="G758" s="185"/>
      <c r="H758" s="243"/>
      <c r="I758" s="185"/>
    </row>
    <row r="759" spans="4:9" ht="18">
      <c r="D759" s="242"/>
      <c r="E759" s="185"/>
      <c r="F759" s="243"/>
      <c r="G759" s="185"/>
      <c r="H759" s="243"/>
      <c r="I759" s="185"/>
    </row>
    <row r="760" spans="4:9" ht="18">
      <c r="D760" s="242"/>
      <c r="E760" s="185"/>
      <c r="F760" s="243"/>
      <c r="G760" s="185"/>
      <c r="H760" s="243"/>
      <c r="I760" s="185"/>
    </row>
    <row r="761" spans="4:9" ht="18">
      <c r="D761" s="242"/>
      <c r="E761" s="185"/>
      <c r="F761" s="243"/>
      <c r="G761" s="185"/>
      <c r="H761" s="243"/>
      <c r="I761" s="185"/>
    </row>
    <row r="762" spans="4:9" ht="18">
      <c r="D762" s="242"/>
      <c r="E762" s="185"/>
      <c r="F762" s="243"/>
      <c r="G762" s="185"/>
      <c r="H762" s="243"/>
      <c r="I762" s="185"/>
    </row>
    <row r="763" spans="4:9" ht="18">
      <c r="D763" s="242"/>
      <c r="E763" s="185"/>
      <c r="F763" s="243"/>
      <c r="G763" s="185"/>
      <c r="H763" s="243"/>
      <c r="I763" s="185"/>
    </row>
    <row r="764" spans="4:9" ht="18">
      <c r="D764" s="242"/>
      <c r="E764" s="185"/>
      <c r="F764" s="243"/>
      <c r="G764" s="185"/>
      <c r="H764" s="243"/>
      <c r="I764" s="185"/>
    </row>
    <row r="765" spans="4:9" ht="18">
      <c r="D765" s="242"/>
      <c r="E765" s="185"/>
      <c r="F765" s="243"/>
      <c r="G765" s="185"/>
      <c r="H765" s="243"/>
      <c r="I765" s="185"/>
    </row>
    <row r="766" spans="4:9" ht="18">
      <c r="D766" s="242"/>
      <c r="E766" s="185"/>
      <c r="F766" s="243"/>
      <c r="G766" s="185"/>
      <c r="H766" s="243"/>
      <c r="I766" s="185"/>
    </row>
    <row r="767" spans="4:9" ht="18">
      <c r="D767" s="242"/>
      <c r="E767" s="185"/>
      <c r="F767" s="243"/>
      <c r="G767" s="185"/>
      <c r="H767" s="243"/>
      <c r="I767" s="185"/>
    </row>
    <row r="768" spans="4:9" ht="18">
      <c r="D768" s="242"/>
      <c r="E768" s="185"/>
      <c r="F768" s="243"/>
      <c r="G768" s="185"/>
      <c r="H768" s="243"/>
      <c r="I768" s="185"/>
    </row>
    <row r="769" spans="4:9" ht="18">
      <c r="D769" s="242"/>
      <c r="E769" s="185"/>
      <c r="F769" s="243"/>
      <c r="G769" s="185"/>
      <c r="H769" s="243"/>
      <c r="I769" s="185"/>
    </row>
    <row r="770" spans="4:9" ht="18">
      <c r="D770" s="242"/>
      <c r="E770" s="185"/>
      <c r="F770" s="243"/>
      <c r="G770" s="185"/>
      <c r="H770" s="243"/>
      <c r="I770" s="185"/>
    </row>
    <row r="771" spans="4:9" ht="18">
      <c r="D771" s="242"/>
      <c r="E771" s="185"/>
      <c r="F771" s="243"/>
      <c r="G771" s="185"/>
      <c r="H771" s="243"/>
      <c r="I771" s="185"/>
    </row>
    <row r="772" spans="4:9" ht="18">
      <c r="D772" s="242"/>
      <c r="E772" s="185"/>
      <c r="F772" s="243"/>
      <c r="G772" s="185"/>
      <c r="H772" s="243"/>
      <c r="I772" s="185"/>
    </row>
    <row r="773" spans="4:9" ht="18">
      <c r="D773" s="242"/>
      <c r="E773" s="185"/>
      <c r="F773" s="243"/>
      <c r="G773" s="185"/>
      <c r="H773" s="243"/>
      <c r="I773" s="185"/>
    </row>
    <row r="774" spans="4:9" ht="18">
      <c r="D774" s="242"/>
      <c r="E774" s="185"/>
      <c r="F774" s="243"/>
      <c r="G774" s="185"/>
      <c r="H774" s="243"/>
      <c r="I774" s="185"/>
    </row>
    <row r="775" spans="4:9" ht="18">
      <c r="D775" s="242"/>
      <c r="E775" s="185"/>
      <c r="F775" s="243"/>
      <c r="G775" s="185"/>
      <c r="H775" s="243"/>
      <c r="I775" s="185"/>
    </row>
    <row r="776" spans="4:9" ht="18">
      <c r="D776" s="242"/>
      <c r="E776" s="185"/>
      <c r="F776" s="243"/>
      <c r="G776" s="185"/>
      <c r="H776" s="243"/>
      <c r="I776" s="185"/>
    </row>
    <row r="777" spans="4:9" ht="18">
      <c r="D777" s="242"/>
      <c r="E777" s="185"/>
      <c r="F777" s="243"/>
      <c r="G777" s="185"/>
      <c r="H777" s="243"/>
      <c r="I777" s="185"/>
    </row>
    <row r="778" spans="4:9" ht="18">
      <c r="D778" s="242"/>
      <c r="E778" s="185"/>
      <c r="F778" s="243"/>
      <c r="G778" s="185"/>
      <c r="H778" s="243"/>
      <c r="I778" s="185"/>
    </row>
    <row r="779" spans="4:9" ht="18">
      <c r="D779" s="242"/>
      <c r="E779" s="185"/>
      <c r="F779" s="243"/>
      <c r="G779" s="185"/>
      <c r="H779" s="243"/>
      <c r="I779" s="185"/>
    </row>
    <row r="780" spans="4:9" ht="18">
      <c r="D780" s="242"/>
      <c r="E780" s="185"/>
      <c r="F780" s="243"/>
      <c r="G780" s="185"/>
      <c r="H780" s="243"/>
      <c r="I780" s="185"/>
    </row>
    <row r="781" spans="4:9" ht="18">
      <c r="D781" s="242"/>
      <c r="E781" s="185"/>
      <c r="F781" s="243"/>
      <c r="G781" s="185"/>
      <c r="H781" s="243"/>
      <c r="I781" s="185"/>
    </row>
    <row r="782" spans="4:9" ht="18">
      <c r="D782" s="242"/>
      <c r="E782" s="185"/>
      <c r="F782" s="243"/>
      <c r="G782" s="185"/>
      <c r="H782" s="243"/>
      <c r="I782" s="185"/>
    </row>
    <row r="783" spans="4:9" ht="18">
      <c r="D783" s="242"/>
      <c r="E783" s="185"/>
      <c r="F783" s="243"/>
      <c r="G783" s="185"/>
      <c r="H783" s="243"/>
      <c r="I783" s="185"/>
    </row>
    <row r="784" spans="4:9" ht="18">
      <c r="D784" s="242"/>
      <c r="E784" s="185"/>
      <c r="F784" s="243"/>
      <c r="G784" s="185"/>
      <c r="H784" s="243"/>
      <c r="I784" s="185"/>
    </row>
    <row r="785" spans="4:9" ht="18">
      <c r="D785" s="242"/>
      <c r="E785" s="185"/>
      <c r="F785" s="243"/>
      <c r="G785" s="185"/>
      <c r="H785" s="243"/>
      <c r="I785" s="185"/>
    </row>
    <row r="786" spans="4:9" ht="18">
      <c r="D786" s="242"/>
      <c r="E786" s="185"/>
      <c r="F786" s="243"/>
      <c r="G786" s="185"/>
      <c r="H786" s="243"/>
      <c r="I786" s="185"/>
    </row>
    <row r="787" spans="4:9" ht="18">
      <c r="D787" s="242"/>
      <c r="E787" s="185"/>
      <c r="F787" s="243"/>
      <c r="G787" s="185"/>
      <c r="H787" s="243"/>
      <c r="I787" s="185"/>
    </row>
    <row r="788" spans="4:9" ht="18">
      <c r="D788" s="242"/>
      <c r="E788" s="185"/>
      <c r="F788" s="243"/>
      <c r="G788" s="185"/>
      <c r="H788" s="243"/>
      <c r="I788" s="185"/>
    </row>
    <row r="789" spans="4:9" ht="18">
      <c r="D789" s="242"/>
      <c r="E789" s="185"/>
      <c r="F789" s="243"/>
      <c r="G789" s="185"/>
      <c r="H789" s="243"/>
      <c r="I789" s="185"/>
    </row>
    <row r="790" spans="4:9" ht="18">
      <c r="D790" s="242"/>
      <c r="E790" s="185"/>
      <c r="F790" s="243"/>
      <c r="G790" s="185"/>
      <c r="H790" s="243"/>
      <c r="I790" s="185"/>
    </row>
    <row r="791" spans="4:9" ht="18">
      <c r="D791" s="242"/>
      <c r="E791" s="185"/>
      <c r="F791" s="243"/>
      <c r="G791" s="185"/>
      <c r="H791" s="243"/>
      <c r="I791" s="185"/>
    </row>
    <row r="792" spans="4:9" ht="18">
      <c r="D792" s="242"/>
      <c r="E792" s="185"/>
      <c r="F792" s="243"/>
      <c r="G792" s="185"/>
      <c r="H792" s="243"/>
      <c r="I792" s="185"/>
    </row>
    <row r="793" spans="4:9" ht="18">
      <c r="D793" s="242"/>
      <c r="E793" s="185"/>
      <c r="F793" s="243"/>
      <c r="G793" s="185"/>
      <c r="H793" s="243"/>
      <c r="I793" s="185"/>
    </row>
    <row r="794" spans="4:9" ht="18">
      <c r="D794" s="242"/>
      <c r="E794" s="185"/>
      <c r="F794" s="243"/>
      <c r="G794" s="185"/>
      <c r="H794" s="243"/>
      <c r="I794" s="185"/>
    </row>
    <row r="795" spans="4:9" ht="18">
      <c r="D795" s="242"/>
      <c r="E795" s="185"/>
      <c r="F795" s="243"/>
      <c r="G795" s="185"/>
      <c r="H795" s="243"/>
      <c r="I795" s="185"/>
    </row>
    <row r="796" spans="4:9" ht="18">
      <c r="D796" s="242"/>
      <c r="E796" s="185"/>
      <c r="F796" s="243"/>
      <c r="G796" s="185"/>
      <c r="H796" s="243"/>
      <c r="I796" s="185"/>
    </row>
    <row r="797" spans="4:9" ht="18">
      <c r="D797" s="242"/>
      <c r="E797" s="185"/>
      <c r="F797" s="243"/>
      <c r="G797" s="185"/>
      <c r="H797" s="243"/>
      <c r="I797" s="185"/>
    </row>
    <row r="798" spans="4:9" ht="18">
      <c r="D798" s="242"/>
      <c r="E798" s="185"/>
      <c r="F798" s="243"/>
      <c r="G798" s="185"/>
      <c r="H798" s="243"/>
      <c r="I798" s="185"/>
    </row>
    <row r="799" spans="4:9" ht="18">
      <c r="D799" s="242"/>
      <c r="E799" s="185"/>
      <c r="F799" s="243"/>
      <c r="G799" s="185"/>
      <c r="H799" s="243"/>
      <c r="I799" s="185"/>
    </row>
    <row r="800" spans="4:9" ht="18">
      <c r="D800" s="242"/>
      <c r="E800" s="185"/>
      <c r="F800" s="243"/>
      <c r="G800" s="185"/>
      <c r="H800" s="243"/>
      <c r="I800" s="185"/>
    </row>
    <row r="801" spans="4:9" ht="18">
      <c r="D801" s="242"/>
      <c r="E801" s="185"/>
      <c r="F801" s="243"/>
      <c r="G801" s="185"/>
      <c r="H801" s="243"/>
      <c r="I801" s="185"/>
    </row>
    <row r="802" spans="4:9" ht="18">
      <c r="D802" s="242"/>
      <c r="E802" s="185"/>
      <c r="F802" s="243"/>
      <c r="G802" s="185"/>
      <c r="H802" s="243"/>
      <c r="I802" s="185"/>
    </row>
    <row r="803" spans="4:9" ht="18">
      <c r="D803" s="242"/>
      <c r="E803" s="185"/>
      <c r="F803" s="243"/>
      <c r="G803" s="185"/>
      <c r="H803" s="243"/>
      <c r="I803" s="185"/>
    </row>
    <row r="804" spans="4:9" ht="18">
      <c r="D804" s="242"/>
      <c r="E804" s="185"/>
      <c r="F804" s="243"/>
      <c r="G804" s="185"/>
      <c r="H804" s="243"/>
      <c r="I804" s="185"/>
    </row>
    <row r="805" spans="4:9" ht="18">
      <c r="D805" s="242"/>
      <c r="E805" s="185"/>
      <c r="F805" s="243"/>
      <c r="G805" s="185"/>
      <c r="H805" s="243"/>
      <c r="I805" s="185"/>
    </row>
    <row r="806" spans="4:9" ht="18">
      <c r="D806" s="242"/>
      <c r="E806" s="185"/>
      <c r="F806" s="243"/>
      <c r="G806" s="185"/>
      <c r="H806" s="243"/>
      <c r="I806" s="185"/>
    </row>
    <row r="807" spans="4:9" ht="18">
      <c r="D807" s="242"/>
      <c r="E807" s="185"/>
      <c r="F807" s="243"/>
      <c r="G807" s="185"/>
      <c r="H807" s="243"/>
      <c r="I807" s="185"/>
    </row>
    <row r="808" spans="4:9" ht="18">
      <c r="D808" s="242"/>
      <c r="E808" s="185"/>
      <c r="F808" s="243"/>
      <c r="G808" s="185"/>
      <c r="H808" s="243"/>
      <c r="I808" s="185"/>
    </row>
    <row r="809" spans="4:9" ht="18">
      <c r="D809" s="242"/>
      <c r="E809" s="185"/>
      <c r="F809" s="243"/>
      <c r="G809" s="185"/>
      <c r="H809" s="243"/>
      <c r="I809" s="185"/>
    </row>
    <row r="810" spans="4:9" ht="18">
      <c r="D810" s="242"/>
      <c r="E810" s="185"/>
      <c r="F810" s="243"/>
      <c r="G810" s="185"/>
      <c r="H810" s="243"/>
      <c r="I810" s="185"/>
    </row>
    <row r="811" spans="4:9" ht="18">
      <c r="D811" s="242"/>
      <c r="E811" s="185"/>
      <c r="F811" s="243"/>
      <c r="G811" s="185"/>
      <c r="H811" s="243"/>
      <c r="I811" s="185"/>
    </row>
    <row r="812" spans="4:9" ht="18">
      <c r="D812" s="242"/>
      <c r="E812" s="185"/>
      <c r="F812" s="243"/>
      <c r="G812" s="185"/>
      <c r="H812" s="243"/>
      <c r="I812" s="185"/>
    </row>
    <row r="813" spans="4:9" ht="18">
      <c r="D813" s="242"/>
      <c r="E813" s="185"/>
      <c r="F813" s="243"/>
      <c r="G813" s="185"/>
      <c r="H813" s="243"/>
      <c r="I813" s="185"/>
    </row>
    <row r="814" spans="4:9" ht="18">
      <c r="D814" s="242"/>
      <c r="E814" s="185"/>
      <c r="F814" s="243"/>
      <c r="G814" s="185"/>
      <c r="H814" s="243"/>
      <c r="I814" s="185"/>
    </row>
    <row r="815" spans="4:9" ht="18">
      <c r="D815" s="242"/>
      <c r="E815" s="185"/>
      <c r="F815" s="243"/>
      <c r="G815" s="185"/>
      <c r="H815" s="243"/>
      <c r="I815" s="185"/>
    </row>
    <row r="816" spans="4:9" ht="18">
      <c r="D816" s="242"/>
      <c r="E816" s="185"/>
      <c r="F816" s="243"/>
      <c r="G816" s="185"/>
      <c r="H816" s="243"/>
      <c r="I816" s="185"/>
    </row>
    <row r="817" spans="4:9" ht="18">
      <c r="D817" s="242"/>
      <c r="E817" s="185"/>
      <c r="F817" s="243"/>
      <c r="G817" s="185"/>
      <c r="H817" s="243"/>
      <c r="I817" s="185"/>
    </row>
    <row r="818" spans="4:9" ht="18">
      <c r="D818" s="242"/>
      <c r="E818" s="185"/>
      <c r="F818" s="243"/>
      <c r="G818" s="185"/>
      <c r="H818" s="243"/>
      <c r="I818" s="185"/>
    </row>
    <row r="819" spans="4:9" ht="18">
      <c r="D819" s="242"/>
      <c r="E819" s="185"/>
      <c r="F819" s="243"/>
      <c r="G819" s="185"/>
      <c r="H819" s="243"/>
      <c r="I819" s="185"/>
    </row>
    <row r="820" spans="4:9" ht="18">
      <c r="D820" s="242"/>
      <c r="E820" s="185"/>
      <c r="F820" s="243"/>
      <c r="G820" s="185"/>
      <c r="H820" s="243"/>
      <c r="I820" s="185"/>
    </row>
    <row r="821" spans="4:9" ht="18">
      <c r="D821" s="242"/>
      <c r="E821" s="185"/>
      <c r="F821" s="243"/>
      <c r="G821" s="185"/>
      <c r="H821" s="243"/>
      <c r="I821" s="185"/>
    </row>
    <row r="822" spans="4:9" ht="18">
      <c r="D822" s="242"/>
      <c r="E822" s="185"/>
      <c r="F822" s="243"/>
      <c r="G822" s="185"/>
      <c r="H822" s="243"/>
      <c r="I822" s="185"/>
    </row>
    <row r="823" spans="4:9" ht="18">
      <c r="D823" s="242"/>
      <c r="E823" s="185"/>
      <c r="F823" s="243"/>
      <c r="G823" s="185"/>
      <c r="H823" s="243"/>
      <c r="I823" s="185"/>
    </row>
    <row r="824" spans="4:9" ht="18">
      <c r="D824" s="242"/>
      <c r="E824" s="185"/>
      <c r="F824" s="243"/>
      <c r="G824" s="185"/>
      <c r="H824" s="243"/>
      <c r="I824" s="185"/>
    </row>
    <row r="825" spans="4:9" ht="18">
      <c r="D825" s="242"/>
      <c r="E825" s="185"/>
      <c r="F825" s="243"/>
      <c r="G825" s="185"/>
      <c r="H825" s="243"/>
      <c r="I825" s="185"/>
    </row>
    <row r="826" spans="4:9" ht="18">
      <c r="D826" s="242"/>
      <c r="E826" s="185"/>
      <c r="F826" s="243"/>
      <c r="G826" s="185"/>
      <c r="H826" s="243"/>
      <c r="I826" s="185"/>
    </row>
    <row r="827" spans="4:9" ht="18">
      <c r="D827" s="242"/>
      <c r="E827" s="185"/>
      <c r="F827" s="243"/>
      <c r="G827" s="185"/>
      <c r="H827" s="243"/>
      <c r="I827" s="185"/>
    </row>
    <row r="828" spans="4:9" ht="18">
      <c r="D828" s="242"/>
      <c r="E828" s="185"/>
      <c r="F828" s="243"/>
      <c r="G828" s="185"/>
      <c r="H828" s="243"/>
      <c r="I828" s="185"/>
    </row>
    <row r="829" spans="4:9" ht="18">
      <c r="D829" s="242"/>
      <c r="E829" s="185"/>
      <c r="F829" s="243"/>
      <c r="G829" s="185"/>
      <c r="H829" s="243"/>
      <c r="I829" s="185"/>
    </row>
    <row r="830" spans="4:9" ht="18">
      <c r="D830" s="242"/>
      <c r="E830" s="185"/>
      <c r="F830" s="243"/>
      <c r="G830" s="185"/>
      <c r="H830" s="243"/>
      <c r="I830" s="185"/>
    </row>
    <row r="831" spans="4:9" ht="18">
      <c r="D831" s="242"/>
      <c r="E831" s="185"/>
      <c r="F831" s="243"/>
      <c r="G831" s="185"/>
      <c r="H831" s="243"/>
      <c r="I831" s="185"/>
    </row>
    <row r="832" spans="4:9" ht="18">
      <c r="D832" s="242"/>
      <c r="E832" s="185"/>
      <c r="F832" s="243"/>
      <c r="G832" s="185"/>
      <c r="H832" s="243"/>
      <c r="I832" s="185"/>
    </row>
    <row r="833" spans="4:9" ht="18">
      <c r="D833" s="242"/>
      <c r="E833" s="185"/>
      <c r="F833" s="243"/>
      <c r="G833" s="185"/>
      <c r="H833" s="243"/>
      <c r="I833" s="185"/>
    </row>
    <row r="834" spans="4:9" ht="18">
      <c r="D834" s="242"/>
      <c r="E834" s="185"/>
      <c r="F834" s="243"/>
      <c r="G834" s="185"/>
      <c r="H834" s="243"/>
      <c r="I834" s="185"/>
    </row>
    <row r="835" spans="4:9" ht="18">
      <c r="D835" s="242"/>
      <c r="E835" s="185"/>
      <c r="F835" s="243"/>
      <c r="G835" s="185"/>
      <c r="H835" s="243"/>
      <c r="I835" s="185"/>
    </row>
    <row r="836" spans="4:9" ht="18">
      <c r="D836" s="242"/>
      <c r="E836" s="185"/>
      <c r="F836" s="243"/>
      <c r="G836" s="185"/>
      <c r="H836" s="243"/>
      <c r="I836" s="185"/>
    </row>
    <row r="837" spans="4:9" ht="18">
      <c r="D837" s="242"/>
      <c r="E837" s="185"/>
      <c r="F837" s="243"/>
      <c r="G837" s="185"/>
      <c r="H837" s="243"/>
      <c r="I837" s="185"/>
    </row>
    <row r="838" spans="4:9" ht="18">
      <c r="D838" s="242"/>
      <c r="E838" s="185"/>
      <c r="F838" s="243"/>
      <c r="G838" s="185"/>
      <c r="H838" s="243"/>
      <c r="I838" s="185"/>
    </row>
    <row r="839" spans="4:9" ht="18">
      <c r="D839" s="242"/>
      <c r="E839" s="185"/>
      <c r="F839" s="243"/>
      <c r="G839" s="185"/>
      <c r="H839" s="243"/>
      <c r="I839" s="185"/>
    </row>
    <row r="840" spans="4:9" ht="18">
      <c r="D840" s="242"/>
      <c r="E840" s="185"/>
      <c r="F840" s="243"/>
      <c r="G840" s="185"/>
      <c r="H840" s="243"/>
      <c r="I840" s="185"/>
    </row>
    <row r="841" spans="4:9" ht="18">
      <c r="D841" s="242"/>
      <c r="E841" s="185"/>
      <c r="F841" s="243"/>
      <c r="G841" s="185"/>
      <c r="H841" s="243"/>
      <c r="I841" s="185"/>
    </row>
    <row r="842" spans="4:9" ht="18">
      <c r="D842" s="242"/>
      <c r="E842" s="185"/>
      <c r="F842" s="243"/>
      <c r="G842" s="185"/>
      <c r="H842" s="243"/>
      <c r="I842" s="185"/>
    </row>
    <row r="843" spans="4:9" ht="18">
      <c r="D843" s="242"/>
      <c r="E843" s="185"/>
      <c r="F843" s="243"/>
      <c r="G843" s="185"/>
      <c r="H843" s="243"/>
      <c r="I843" s="185"/>
    </row>
    <row r="844" spans="4:9" ht="18">
      <c r="D844" s="242"/>
      <c r="E844" s="185"/>
      <c r="F844" s="243"/>
      <c r="G844" s="185"/>
      <c r="H844" s="243"/>
      <c r="I844" s="185"/>
    </row>
    <row r="845" spans="4:9" ht="18">
      <c r="D845" s="242"/>
      <c r="E845" s="185"/>
      <c r="F845" s="243"/>
      <c r="G845" s="185"/>
      <c r="H845" s="243"/>
      <c r="I845" s="185"/>
    </row>
    <row r="846" spans="4:9" ht="18">
      <c r="D846" s="242"/>
      <c r="E846" s="185"/>
      <c r="F846" s="243"/>
      <c r="G846" s="185"/>
      <c r="H846" s="243"/>
      <c r="I846" s="185"/>
    </row>
    <row r="847" spans="4:9" ht="18">
      <c r="D847" s="242"/>
      <c r="E847" s="185"/>
      <c r="F847" s="243"/>
      <c r="G847" s="185"/>
      <c r="H847" s="243"/>
      <c r="I847" s="185"/>
    </row>
    <row r="848" spans="4:9" ht="18">
      <c r="D848" s="242"/>
      <c r="E848" s="185"/>
      <c r="F848" s="243"/>
      <c r="G848" s="185"/>
      <c r="H848" s="243"/>
      <c r="I848" s="185"/>
    </row>
    <row r="849" spans="4:9" ht="18">
      <c r="D849" s="242"/>
      <c r="E849" s="185"/>
      <c r="F849" s="243"/>
      <c r="G849" s="185"/>
      <c r="H849" s="243"/>
      <c r="I849" s="185"/>
    </row>
    <row r="850" spans="4:9" ht="18">
      <c r="D850" s="242"/>
      <c r="E850" s="185"/>
      <c r="F850" s="243"/>
      <c r="G850" s="185"/>
      <c r="H850" s="243"/>
      <c r="I850" s="185"/>
    </row>
    <row r="851" spans="4:9" ht="18">
      <c r="D851" s="242"/>
      <c r="E851" s="185"/>
      <c r="F851" s="243"/>
      <c r="G851" s="185"/>
      <c r="H851" s="243"/>
      <c r="I851" s="185"/>
    </row>
    <row r="852" spans="4:9" ht="18">
      <c r="D852" s="242"/>
      <c r="E852" s="185"/>
      <c r="F852" s="243"/>
      <c r="G852" s="185"/>
      <c r="H852" s="243"/>
      <c r="I852" s="185"/>
    </row>
    <row r="853" spans="4:9" ht="18">
      <c r="D853" s="242"/>
      <c r="E853" s="185"/>
      <c r="F853" s="243"/>
      <c r="G853" s="185"/>
      <c r="H853" s="243"/>
      <c r="I853" s="185"/>
    </row>
    <row r="854" spans="4:9" ht="18">
      <c r="D854" s="242"/>
      <c r="E854" s="185"/>
      <c r="F854" s="243"/>
      <c r="G854" s="185"/>
      <c r="H854" s="243"/>
      <c r="I854" s="185"/>
    </row>
    <row r="855" spans="4:9" ht="18">
      <c r="D855" s="242"/>
      <c r="E855" s="185"/>
      <c r="F855" s="243"/>
      <c r="G855" s="185"/>
      <c r="H855" s="243"/>
      <c r="I855" s="185"/>
    </row>
    <row r="856" spans="4:9" ht="18">
      <c r="D856" s="242"/>
      <c r="E856" s="185"/>
      <c r="F856" s="243"/>
      <c r="G856" s="185"/>
      <c r="H856" s="243"/>
      <c r="I856" s="185"/>
    </row>
    <row r="857" spans="4:9" ht="18">
      <c r="D857" s="242"/>
      <c r="E857" s="185"/>
      <c r="F857" s="243"/>
      <c r="G857" s="185"/>
      <c r="H857" s="243"/>
      <c r="I857" s="185"/>
    </row>
    <row r="858" spans="4:9" ht="18">
      <c r="D858" s="242"/>
      <c r="E858" s="185"/>
      <c r="F858" s="243"/>
      <c r="G858" s="185"/>
      <c r="H858" s="243"/>
      <c r="I858" s="185"/>
    </row>
    <row r="859" spans="4:9" ht="18">
      <c r="D859" s="242"/>
      <c r="E859" s="185"/>
      <c r="F859" s="243"/>
      <c r="G859" s="185"/>
      <c r="H859" s="243"/>
      <c r="I859" s="185"/>
    </row>
    <row r="860" spans="4:9" ht="18">
      <c r="D860" s="242"/>
      <c r="E860" s="185"/>
      <c r="F860" s="243"/>
      <c r="G860" s="185"/>
      <c r="H860" s="243"/>
      <c r="I860" s="185"/>
    </row>
    <row r="861" spans="4:9" ht="18">
      <c r="D861" s="242"/>
      <c r="E861" s="185"/>
      <c r="F861" s="243"/>
      <c r="G861" s="185"/>
      <c r="H861" s="243"/>
      <c r="I861" s="185"/>
    </row>
    <row r="862" spans="4:9" ht="18">
      <c r="D862" s="242"/>
      <c r="E862" s="185"/>
      <c r="F862" s="243"/>
      <c r="G862" s="185"/>
      <c r="H862" s="243"/>
      <c r="I862" s="185"/>
    </row>
    <row r="863" spans="4:9" ht="18">
      <c r="D863" s="242"/>
      <c r="E863" s="185"/>
      <c r="F863" s="243"/>
      <c r="G863" s="185"/>
      <c r="H863" s="243"/>
      <c r="I863" s="185"/>
    </row>
    <row r="864" spans="4:9" ht="18">
      <c r="D864" s="242"/>
      <c r="E864" s="185"/>
      <c r="F864" s="243"/>
      <c r="G864" s="185"/>
      <c r="H864" s="243"/>
      <c r="I864" s="185"/>
    </row>
    <row r="865" spans="4:9" ht="18">
      <c r="D865" s="242"/>
      <c r="E865" s="185"/>
      <c r="F865" s="243"/>
      <c r="G865" s="185"/>
      <c r="H865" s="243"/>
      <c r="I865" s="185"/>
    </row>
    <row r="866" spans="4:9" ht="18">
      <c r="D866" s="242"/>
      <c r="E866" s="185"/>
      <c r="F866" s="243"/>
      <c r="G866" s="185"/>
      <c r="H866" s="243"/>
      <c r="I866" s="185"/>
    </row>
    <row r="867" spans="4:9" ht="18">
      <c r="D867" s="242"/>
      <c r="E867" s="185"/>
      <c r="F867" s="243"/>
      <c r="G867" s="185"/>
      <c r="H867" s="243"/>
      <c r="I867" s="185"/>
    </row>
    <row r="868" spans="4:9" ht="18">
      <c r="D868" s="242"/>
      <c r="E868" s="185"/>
      <c r="F868" s="243"/>
      <c r="G868" s="185"/>
      <c r="H868" s="243"/>
      <c r="I868" s="185"/>
    </row>
    <row r="869" spans="4:9" ht="18">
      <c r="D869" s="242"/>
      <c r="E869" s="185"/>
      <c r="F869" s="243"/>
      <c r="G869" s="185"/>
      <c r="H869" s="243"/>
      <c r="I869" s="185"/>
    </row>
    <row r="870" spans="4:9" ht="18">
      <c r="D870" s="242"/>
      <c r="E870" s="185"/>
      <c r="F870" s="243"/>
      <c r="G870" s="185"/>
      <c r="H870" s="243"/>
      <c r="I870" s="185"/>
    </row>
    <row r="871" spans="4:9" ht="18">
      <c r="D871" s="242"/>
      <c r="E871" s="185"/>
      <c r="F871" s="243"/>
      <c r="G871" s="185"/>
      <c r="H871" s="243"/>
      <c r="I871" s="185"/>
    </row>
    <row r="872" spans="4:9" ht="18">
      <c r="D872" s="242"/>
      <c r="E872" s="185"/>
      <c r="F872" s="243"/>
      <c r="G872" s="185"/>
      <c r="H872" s="243"/>
      <c r="I872" s="185"/>
    </row>
    <row r="873" spans="4:9" ht="18">
      <c r="D873" s="242"/>
      <c r="E873" s="185"/>
      <c r="F873" s="243"/>
      <c r="G873" s="185"/>
      <c r="H873" s="243"/>
      <c r="I873" s="185"/>
    </row>
    <row r="874" spans="4:9" ht="18">
      <c r="D874" s="242"/>
      <c r="E874" s="185"/>
      <c r="F874" s="243"/>
      <c r="G874" s="185"/>
      <c r="H874" s="243"/>
      <c r="I874" s="185"/>
    </row>
    <row r="875" spans="4:9" ht="18">
      <c r="D875" s="242"/>
      <c r="E875" s="185"/>
      <c r="F875" s="243"/>
      <c r="G875" s="185"/>
      <c r="H875" s="243"/>
      <c r="I875" s="185"/>
    </row>
    <row r="876" spans="4:9" ht="18">
      <c r="D876" s="242"/>
      <c r="E876" s="185"/>
      <c r="F876" s="243"/>
      <c r="G876" s="185"/>
      <c r="H876" s="243"/>
      <c r="I876" s="185"/>
    </row>
    <row r="877" spans="4:9" ht="18">
      <c r="D877" s="242"/>
      <c r="E877" s="185"/>
      <c r="F877" s="243"/>
      <c r="G877" s="185"/>
      <c r="H877" s="243"/>
      <c r="I877" s="185"/>
    </row>
    <row r="878" spans="4:9" ht="18">
      <c r="D878" s="242"/>
      <c r="E878" s="185"/>
      <c r="F878" s="243"/>
      <c r="G878" s="185"/>
      <c r="H878" s="243"/>
      <c r="I878" s="185"/>
    </row>
    <row r="879" spans="4:9" ht="18">
      <c r="D879" s="242"/>
      <c r="E879" s="185"/>
      <c r="F879" s="243"/>
      <c r="G879" s="185"/>
      <c r="H879" s="243"/>
      <c r="I879" s="185"/>
    </row>
    <row r="880" spans="4:9" ht="18">
      <c r="D880" s="242"/>
      <c r="E880" s="185"/>
      <c r="F880" s="243"/>
      <c r="G880" s="185"/>
      <c r="H880" s="243"/>
      <c r="I880" s="185"/>
    </row>
    <row r="881" spans="4:9" ht="18">
      <c r="D881" s="242"/>
      <c r="E881" s="185"/>
      <c r="F881" s="243"/>
      <c r="G881" s="185"/>
      <c r="H881" s="243"/>
      <c r="I881" s="185"/>
    </row>
    <row r="882" spans="4:9" ht="18">
      <c r="D882" s="242"/>
      <c r="E882" s="185"/>
      <c r="F882" s="243"/>
      <c r="G882" s="185"/>
      <c r="H882" s="243"/>
      <c r="I882" s="185"/>
    </row>
    <row r="883" spans="4:9" ht="18">
      <c r="D883" s="242"/>
      <c r="E883" s="185"/>
      <c r="F883" s="243"/>
      <c r="G883" s="185"/>
      <c r="H883" s="243"/>
      <c r="I883" s="185"/>
    </row>
    <row r="884" spans="4:9" ht="18">
      <c r="D884" s="242"/>
      <c r="E884" s="185"/>
      <c r="F884" s="243"/>
      <c r="G884" s="185"/>
      <c r="H884" s="243"/>
      <c r="I884" s="185"/>
    </row>
    <row r="885" spans="4:9" ht="18">
      <c r="D885" s="242"/>
      <c r="E885" s="185"/>
      <c r="F885" s="243"/>
      <c r="G885" s="185"/>
      <c r="H885" s="243"/>
      <c r="I885" s="185"/>
    </row>
    <row r="886" spans="4:9" ht="18">
      <c r="D886" s="242"/>
      <c r="E886" s="185"/>
      <c r="F886" s="243"/>
      <c r="G886" s="185"/>
      <c r="H886" s="243"/>
      <c r="I886" s="185"/>
    </row>
    <row r="887" spans="4:9" ht="18">
      <c r="D887" s="242"/>
      <c r="E887" s="185"/>
      <c r="F887" s="243"/>
      <c r="G887" s="185"/>
      <c r="H887" s="243"/>
      <c r="I887" s="185"/>
    </row>
    <row r="888" spans="4:9" ht="18">
      <c r="D888" s="242"/>
      <c r="E888" s="185"/>
      <c r="F888" s="243"/>
      <c r="G888" s="185"/>
      <c r="H888" s="243"/>
      <c r="I888" s="185"/>
    </row>
    <row r="889" spans="4:9" ht="18">
      <c r="D889" s="242"/>
      <c r="E889" s="185"/>
      <c r="F889" s="243"/>
      <c r="G889" s="185"/>
      <c r="H889" s="243"/>
      <c r="I889" s="185"/>
    </row>
    <row r="890" spans="4:9" ht="18">
      <c r="D890" s="242"/>
      <c r="E890" s="185"/>
      <c r="F890" s="243"/>
      <c r="G890" s="185"/>
      <c r="H890" s="243"/>
      <c r="I890" s="185"/>
    </row>
    <row r="891" spans="4:9" ht="18">
      <c r="D891" s="242"/>
      <c r="E891" s="185"/>
      <c r="F891" s="243"/>
      <c r="G891" s="185"/>
      <c r="H891" s="243"/>
      <c r="I891" s="185"/>
    </row>
    <row r="892" spans="4:9" ht="18">
      <c r="D892" s="242"/>
      <c r="E892" s="185"/>
      <c r="F892" s="243"/>
      <c r="G892" s="185"/>
      <c r="H892" s="243"/>
      <c r="I892" s="185"/>
    </row>
    <row r="893" spans="4:9" ht="18">
      <c r="D893" s="242"/>
      <c r="E893" s="185"/>
      <c r="F893" s="243"/>
      <c r="G893" s="185"/>
      <c r="H893" s="243"/>
      <c r="I893" s="185"/>
    </row>
    <row r="894" spans="4:9" ht="18">
      <c r="D894" s="242"/>
      <c r="E894" s="185"/>
      <c r="F894" s="243"/>
      <c r="G894" s="185"/>
      <c r="H894" s="243"/>
      <c r="I894" s="185"/>
    </row>
    <row r="895" spans="4:9" ht="18">
      <c r="D895" s="242"/>
      <c r="E895" s="185"/>
      <c r="F895" s="243"/>
      <c r="G895" s="185"/>
      <c r="H895" s="243"/>
      <c r="I895" s="185"/>
    </row>
    <row r="896" spans="4:9" ht="18">
      <c r="D896" s="242"/>
      <c r="E896" s="185"/>
      <c r="F896" s="243"/>
      <c r="G896" s="185"/>
      <c r="H896" s="243"/>
      <c r="I896" s="185"/>
    </row>
    <row r="897" spans="4:9" ht="18">
      <c r="D897" s="242"/>
      <c r="E897" s="185"/>
      <c r="F897" s="243"/>
      <c r="G897" s="185"/>
      <c r="H897" s="243"/>
      <c r="I897" s="185"/>
    </row>
    <row r="898" spans="4:9" ht="18">
      <c r="D898" s="242"/>
      <c r="E898" s="185"/>
      <c r="F898" s="243"/>
      <c r="G898" s="185"/>
      <c r="H898" s="243"/>
      <c r="I898" s="185"/>
    </row>
    <row r="899" spans="4:9" ht="18">
      <c r="D899" s="242"/>
      <c r="E899" s="185"/>
      <c r="F899" s="243"/>
      <c r="G899" s="185"/>
      <c r="H899" s="243"/>
      <c r="I899" s="185"/>
    </row>
    <row r="900" spans="4:9" ht="18">
      <c r="D900" s="242"/>
      <c r="E900" s="185"/>
      <c r="F900" s="243"/>
      <c r="G900" s="185"/>
      <c r="H900" s="243"/>
      <c r="I900" s="185"/>
    </row>
    <row r="901" spans="4:9" ht="18">
      <c r="D901" s="242"/>
      <c r="E901" s="185"/>
      <c r="F901" s="243"/>
      <c r="G901" s="185"/>
      <c r="H901" s="243"/>
      <c r="I901" s="185"/>
    </row>
    <row r="902" spans="4:9" ht="18">
      <c r="D902" s="242"/>
      <c r="E902" s="185"/>
      <c r="F902" s="243"/>
      <c r="G902" s="185"/>
      <c r="H902" s="243"/>
      <c r="I902" s="185"/>
    </row>
    <row r="903" spans="4:9" ht="18">
      <c r="D903" s="242"/>
      <c r="E903" s="185"/>
      <c r="F903" s="243"/>
      <c r="G903" s="185"/>
      <c r="H903" s="243"/>
      <c r="I903" s="185"/>
    </row>
    <row r="904" spans="4:9" ht="18">
      <c r="D904" s="242"/>
      <c r="E904" s="185"/>
      <c r="F904" s="243"/>
      <c r="G904" s="185"/>
      <c r="H904" s="243"/>
      <c r="I904" s="185"/>
    </row>
    <row r="905" spans="4:9" ht="18">
      <c r="D905" s="242"/>
      <c r="E905" s="185"/>
      <c r="F905" s="243"/>
      <c r="G905" s="185"/>
      <c r="H905" s="243"/>
      <c r="I905" s="185"/>
    </row>
    <row r="906" spans="4:9" ht="18">
      <c r="D906" s="242"/>
      <c r="E906" s="185"/>
      <c r="F906" s="243"/>
      <c r="G906" s="185"/>
      <c r="H906" s="243"/>
      <c r="I906" s="185"/>
    </row>
    <row r="907" spans="4:9" ht="18">
      <c r="D907" s="242"/>
      <c r="E907" s="185"/>
      <c r="F907" s="243"/>
      <c r="G907" s="185"/>
      <c r="H907" s="243"/>
      <c r="I907" s="185"/>
    </row>
    <row r="908" spans="4:9" ht="18">
      <c r="D908" s="242"/>
      <c r="E908" s="185"/>
      <c r="F908" s="243"/>
      <c r="G908" s="185"/>
      <c r="H908" s="243"/>
      <c r="I908" s="185"/>
    </row>
    <row r="909" spans="4:9" ht="18">
      <c r="D909" s="242"/>
      <c r="E909" s="185"/>
      <c r="F909" s="243"/>
      <c r="G909" s="185"/>
      <c r="H909" s="243"/>
      <c r="I909" s="185"/>
    </row>
    <row r="910" spans="4:9" ht="18">
      <c r="D910" s="242"/>
      <c r="E910" s="185"/>
      <c r="F910" s="243"/>
      <c r="G910" s="185"/>
      <c r="H910" s="243"/>
      <c r="I910" s="185"/>
    </row>
    <row r="911" spans="4:9" ht="18">
      <c r="D911" s="242"/>
      <c r="E911" s="185"/>
      <c r="F911" s="243"/>
      <c r="G911" s="185"/>
      <c r="H911" s="243"/>
      <c r="I911" s="185"/>
    </row>
    <row r="912" spans="4:9" ht="18">
      <c r="D912" s="242"/>
      <c r="E912" s="185"/>
      <c r="F912" s="243"/>
      <c r="G912" s="185"/>
      <c r="H912" s="243"/>
      <c r="I912" s="185"/>
    </row>
    <row r="913" spans="4:9" ht="18">
      <c r="D913" s="242"/>
      <c r="E913" s="185"/>
      <c r="F913" s="243"/>
      <c r="G913" s="185"/>
      <c r="H913" s="243"/>
      <c r="I913" s="185"/>
    </row>
    <row r="914" spans="4:9" ht="18">
      <c r="D914" s="242"/>
      <c r="E914" s="185"/>
      <c r="F914" s="243"/>
      <c r="G914" s="185"/>
      <c r="H914" s="243"/>
      <c r="I914" s="185"/>
    </row>
    <row r="915" spans="4:9" ht="18">
      <c r="D915" s="242"/>
      <c r="E915" s="185"/>
      <c r="F915" s="243"/>
      <c r="G915" s="185"/>
      <c r="H915" s="243"/>
      <c r="I915" s="185"/>
    </row>
    <row r="916" spans="4:9" ht="18">
      <c r="D916" s="242"/>
      <c r="E916" s="185"/>
      <c r="F916" s="243"/>
      <c r="G916" s="185"/>
      <c r="H916" s="243"/>
      <c r="I916" s="185"/>
    </row>
    <row r="917" spans="4:9" ht="18">
      <c r="D917" s="242"/>
      <c r="E917" s="185"/>
      <c r="F917" s="243"/>
      <c r="G917" s="185"/>
      <c r="H917" s="243"/>
      <c r="I917" s="185"/>
    </row>
    <row r="918" spans="4:9" ht="18">
      <c r="D918" s="242"/>
      <c r="E918" s="185"/>
      <c r="F918" s="243"/>
      <c r="G918" s="185"/>
      <c r="H918" s="243"/>
      <c r="I918" s="185"/>
    </row>
    <row r="919" spans="4:9" ht="18">
      <c r="D919" s="242"/>
      <c r="E919" s="185"/>
      <c r="F919" s="243"/>
      <c r="G919" s="185"/>
      <c r="H919" s="243"/>
      <c r="I919" s="185"/>
    </row>
    <row r="920" spans="4:9" ht="18">
      <c r="D920" s="242"/>
      <c r="E920" s="185"/>
      <c r="F920" s="243"/>
      <c r="G920" s="185"/>
      <c r="H920" s="243"/>
      <c r="I920" s="185"/>
    </row>
    <row r="921" spans="4:9" ht="18">
      <c r="D921" s="242"/>
      <c r="E921" s="185"/>
      <c r="F921" s="243"/>
      <c r="G921" s="185"/>
      <c r="H921" s="243"/>
      <c r="I921" s="185"/>
    </row>
    <row r="922" spans="4:9" ht="18">
      <c r="D922" s="242"/>
      <c r="E922" s="185"/>
      <c r="F922" s="243"/>
      <c r="G922" s="185"/>
      <c r="H922" s="243"/>
      <c r="I922" s="185"/>
    </row>
    <row r="923" spans="4:9" ht="18">
      <c r="D923" s="242"/>
      <c r="E923" s="185"/>
      <c r="F923" s="243"/>
      <c r="G923" s="185"/>
      <c r="H923" s="243"/>
      <c r="I923" s="185"/>
    </row>
    <row r="924" spans="4:9" ht="18">
      <c r="D924" s="242"/>
      <c r="E924" s="185"/>
      <c r="F924" s="243"/>
      <c r="G924" s="185"/>
      <c r="H924" s="243"/>
      <c r="I924" s="185"/>
    </row>
    <row r="925" spans="4:9" ht="18">
      <c r="D925" s="242"/>
      <c r="E925" s="185"/>
      <c r="F925" s="243"/>
      <c r="G925" s="185"/>
      <c r="H925" s="243"/>
      <c r="I925" s="185"/>
    </row>
    <row r="926" spans="4:9" ht="18">
      <c r="D926" s="242"/>
      <c r="E926" s="185"/>
      <c r="F926" s="243"/>
      <c r="G926" s="185"/>
      <c r="H926" s="243"/>
      <c r="I926" s="185"/>
    </row>
    <row r="927" spans="4:9" ht="18">
      <c r="D927" s="242"/>
      <c r="E927" s="185"/>
      <c r="F927" s="243"/>
      <c r="G927" s="185"/>
      <c r="H927" s="243"/>
      <c r="I927" s="185"/>
    </row>
    <row r="928" spans="4:9" ht="18">
      <c r="D928" s="242"/>
      <c r="E928" s="185"/>
      <c r="F928" s="243"/>
      <c r="G928" s="185"/>
      <c r="H928" s="243"/>
      <c r="I928" s="185"/>
    </row>
    <row r="929" spans="4:9" ht="18">
      <c r="D929" s="242"/>
      <c r="E929" s="185"/>
      <c r="F929" s="243"/>
      <c r="G929" s="185"/>
      <c r="H929" s="243"/>
      <c r="I929" s="185"/>
    </row>
    <row r="930" spans="4:9" ht="18">
      <c r="D930" s="242"/>
      <c r="E930" s="185"/>
      <c r="F930" s="243"/>
      <c r="G930" s="185"/>
      <c r="H930" s="243"/>
      <c r="I930" s="185"/>
    </row>
    <row r="931" spans="4:9" ht="18">
      <c r="D931" s="242"/>
      <c r="E931" s="185"/>
      <c r="F931" s="243"/>
      <c r="G931" s="185"/>
      <c r="H931" s="243"/>
      <c r="I931" s="185"/>
    </row>
    <row r="932" spans="4:9" ht="18">
      <c r="D932" s="242"/>
      <c r="E932" s="185"/>
      <c r="F932" s="243"/>
      <c r="G932" s="185"/>
      <c r="H932" s="243"/>
      <c r="I932" s="185"/>
    </row>
    <row r="933" spans="4:9" ht="18">
      <c r="D933" s="242"/>
      <c r="E933" s="185"/>
      <c r="F933" s="243"/>
      <c r="G933" s="185"/>
      <c r="H933" s="243"/>
      <c r="I933" s="185"/>
    </row>
    <row r="934" spans="4:9" ht="18">
      <c r="D934" s="242"/>
      <c r="E934" s="185"/>
      <c r="F934" s="243"/>
      <c r="G934" s="185"/>
      <c r="H934" s="243"/>
      <c r="I934" s="185"/>
    </row>
    <row r="935" spans="4:9" ht="18">
      <c r="D935" s="242"/>
      <c r="E935" s="185"/>
      <c r="F935" s="243"/>
      <c r="G935" s="185"/>
      <c r="H935" s="243"/>
      <c r="I935" s="185"/>
    </row>
    <row r="936" spans="4:9" ht="18">
      <c r="D936" s="242"/>
      <c r="E936" s="185"/>
      <c r="F936" s="243"/>
      <c r="G936" s="185"/>
      <c r="H936" s="243"/>
      <c r="I936" s="185"/>
    </row>
    <row r="937" spans="4:9" ht="18">
      <c r="D937" s="242"/>
      <c r="E937" s="185"/>
      <c r="F937" s="243"/>
      <c r="G937" s="185"/>
      <c r="H937" s="243"/>
      <c r="I937" s="185"/>
    </row>
    <row r="938" spans="4:9" ht="18">
      <c r="D938" s="242"/>
      <c r="E938" s="185"/>
      <c r="F938" s="243"/>
      <c r="G938" s="185"/>
      <c r="H938" s="243"/>
      <c r="I938" s="185"/>
    </row>
    <row r="939" spans="4:9" ht="18">
      <c r="D939" s="242"/>
      <c r="E939" s="185"/>
      <c r="F939" s="243"/>
      <c r="G939" s="185"/>
      <c r="H939" s="243"/>
      <c r="I939" s="185"/>
    </row>
    <row r="940" spans="4:9" ht="18">
      <c r="D940" s="242"/>
      <c r="E940" s="185"/>
      <c r="F940" s="243"/>
      <c r="G940" s="185"/>
      <c r="H940" s="243"/>
      <c r="I940" s="185"/>
    </row>
    <row r="941" spans="4:9" ht="18">
      <c r="D941" s="242"/>
      <c r="E941" s="185"/>
      <c r="F941" s="243"/>
      <c r="G941" s="185"/>
      <c r="H941" s="243"/>
      <c r="I941" s="185"/>
    </row>
    <row r="942" spans="4:9" ht="18">
      <c r="D942" s="242"/>
      <c r="E942" s="185"/>
      <c r="F942" s="243"/>
      <c r="G942" s="185"/>
      <c r="H942" s="243"/>
      <c r="I942" s="185"/>
    </row>
    <row r="943" spans="4:9" ht="18">
      <c r="D943" s="242"/>
      <c r="E943" s="185"/>
      <c r="F943" s="243"/>
      <c r="G943" s="185"/>
      <c r="H943" s="243"/>
      <c r="I943" s="185"/>
    </row>
    <row r="944" spans="4:9" ht="18">
      <c r="D944" s="242"/>
      <c r="E944" s="185"/>
      <c r="F944" s="243"/>
      <c r="G944" s="185"/>
      <c r="H944" s="243"/>
      <c r="I944" s="185"/>
    </row>
    <row r="945" spans="4:9" ht="18">
      <c r="D945" s="242"/>
      <c r="E945" s="185"/>
      <c r="F945" s="243"/>
      <c r="G945" s="185"/>
      <c r="H945" s="243"/>
      <c r="I945" s="185"/>
    </row>
    <row r="946" spans="4:9" ht="18">
      <c r="D946" s="242"/>
      <c r="E946" s="185"/>
      <c r="F946" s="243"/>
      <c r="G946" s="185"/>
      <c r="H946" s="243"/>
      <c r="I946" s="185"/>
    </row>
    <row r="947" spans="4:9" ht="18">
      <c r="D947" s="242"/>
      <c r="E947" s="185"/>
      <c r="F947" s="243"/>
      <c r="G947" s="185"/>
      <c r="H947" s="243"/>
      <c r="I947" s="185"/>
    </row>
    <row r="948" spans="4:9" ht="18">
      <c r="D948" s="242"/>
      <c r="E948" s="185"/>
      <c r="F948" s="243"/>
      <c r="G948" s="185"/>
      <c r="H948" s="243"/>
      <c r="I948" s="185"/>
    </row>
    <row r="949" spans="4:9" ht="18">
      <c r="D949" s="242"/>
      <c r="E949" s="185"/>
      <c r="F949" s="243"/>
      <c r="G949" s="185"/>
      <c r="H949" s="243"/>
      <c r="I949" s="185"/>
    </row>
    <row r="950" spans="4:9" ht="18">
      <c r="D950" s="242"/>
      <c r="E950" s="185"/>
      <c r="F950" s="243"/>
      <c r="G950" s="185"/>
      <c r="H950" s="243"/>
      <c r="I950" s="185"/>
    </row>
    <row r="951" spans="4:9" ht="18">
      <c r="D951" s="242"/>
      <c r="E951" s="185"/>
      <c r="F951" s="243"/>
      <c r="G951" s="185"/>
      <c r="H951" s="243"/>
      <c r="I951" s="185"/>
    </row>
    <row r="952" spans="4:9" ht="18">
      <c r="D952" s="242"/>
      <c r="E952" s="185"/>
      <c r="F952" s="243"/>
      <c r="G952" s="185"/>
      <c r="H952" s="243"/>
      <c r="I952" s="185"/>
    </row>
    <row r="953" spans="4:9" ht="18">
      <c r="D953" s="242"/>
      <c r="E953" s="185"/>
      <c r="F953" s="243"/>
      <c r="G953" s="185"/>
      <c r="H953" s="243"/>
      <c r="I953" s="185"/>
    </row>
    <row r="954" spans="4:9" ht="18">
      <c r="D954" s="242"/>
      <c r="E954" s="185"/>
      <c r="F954" s="243"/>
      <c r="G954" s="185"/>
      <c r="H954" s="243"/>
      <c r="I954" s="185"/>
    </row>
    <row r="955" spans="4:9" ht="18">
      <c r="D955" s="242"/>
      <c r="E955" s="185"/>
      <c r="F955" s="243"/>
      <c r="G955" s="185"/>
      <c r="H955" s="243"/>
      <c r="I955" s="185"/>
    </row>
    <row r="956" spans="4:9" ht="18">
      <c r="D956" s="242"/>
      <c r="E956" s="185"/>
      <c r="F956" s="243"/>
      <c r="G956" s="185"/>
      <c r="H956" s="243"/>
      <c r="I956" s="185"/>
    </row>
    <row r="957" spans="4:9" ht="18">
      <c r="D957" s="242"/>
      <c r="E957" s="185"/>
      <c r="F957" s="243"/>
      <c r="G957" s="185"/>
      <c r="H957" s="243"/>
      <c r="I957" s="185"/>
    </row>
    <row r="958" spans="4:9" ht="18">
      <c r="D958" s="242"/>
      <c r="E958" s="185"/>
      <c r="F958" s="243"/>
      <c r="G958" s="185"/>
      <c r="H958" s="243"/>
      <c r="I958" s="185"/>
    </row>
    <row r="959" spans="4:9" ht="18">
      <c r="D959" s="242"/>
      <c r="E959" s="185"/>
      <c r="F959" s="243"/>
      <c r="G959" s="185"/>
      <c r="H959" s="243"/>
      <c r="I959" s="185"/>
    </row>
    <row r="960" spans="4:9" ht="18">
      <c r="D960" s="242"/>
      <c r="E960" s="185"/>
      <c r="F960" s="243"/>
      <c r="G960" s="185"/>
      <c r="H960" s="243"/>
      <c r="I960" s="185"/>
    </row>
    <row r="961" spans="4:9" ht="18">
      <c r="D961" s="242"/>
      <c r="E961" s="185"/>
      <c r="F961" s="243"/>
      <c r="G961" s="185"/>
      <c r="H961" s="243"/>
      <c r="I961" s="185"/>
    </row>
    <row r="962" spans="4:9" ht="18">
      <c r="D962" s="242"/>
      <c r="E962" s="185"/>
      <c r="F962" s="243"/>
      <c r="G962" s="185"/>
      <c r="H962" s="243"/>
      <c r="I962" s="185"/>
    </row>
    <row r="963" spans="4:9" ht="18">
      <c r="D963" s="242"/>
      <c r="E963" s="185"/>
      <c r="F963" s="243"/>
      <c r="G963" s="185"/>
      <c r="H963" s="243"/>
      <c r="I963" s="185"/>
    </row>
    <row r="964" spans="4:9" ht="18">
      <c r="D964" s="242"/>
      <c r="E964" s="185"/>
      <c r="F964" s="243"/>
      <c r="G964" s="185"/>
      <c r="H964" s="243"/>
      <c r="I964" s="185"/>
    </row>
    <row r="965" spans="4:9" ht="18">
      <c r="D965" s="242"/>
      <c r="E965" s="185"/>
      <c r="F965" s="243"/>
      <c r="G965" s="185"/>
      <c r="H965" s="243"/>
      <c r="I965" s="185"/>
    </row>
    <row r="966" spans="4:9" ht="18">
      <c r="D966" s="242"/>
      <c r="E966" s="185"/>
      <c r="F966" s="243"/>
      <c r="G966" s="185"/>
      <c r="H966" s="243"/>
      <c r="I966" s="185"/>
    </row>
    <row r="967" spans="4:9" ht="18">
      <c r="D967" s="242"/>
      <c r="E967" s="185"/>
      <c r="F967" s="243"/>
      <c r="G967" s="185"/>
      <c r="H967" s="243"/>
      <c r="I967" s="185"/>
    </row>
    <row r="968" spans="4:9" ht="18">
      <c r="D968" s="242"/>
      <c r="E968" s="185"/>
      <c r="F968" s="243"/>
      <c r="G968" s="185"/>
      <c r="H968" s="243"/>
      <c r="I968" s="185"/>
    </row>
    <row r="969" spans="4:9" ht="18">
      <c r="D969" s="242"/>
      <c r="E969" s="185"/>
      <c r="F969" s="243"/>
      <c r="G969" s="185"/>
      <c r="H969" s="243"/>
      <c r="I969" s="185"/>
    </row>
    <row r="970" spans="4:9" ht="18">
      <c r="D970" s="242"/>
      <c r="E970" s="185"/>
      <c r="F970" s="243"/>
      <c r="G970" s="185"/>
      <c r="H970" s="243"/>
      <c r="I970" s="185"/>
    </row>
    <row r="971" spans="4:9" ht="18">
      <c r="D971" s="242"/>
      <c r="E971" s="185"/>
      <c r="F971" s="243"/>
      <c r="G971" s="185"/>
      <c r="H971" s="243"/>
      <c r="I971" s="185"/>
    </row>
    <row r="972" spans="4:9" ht="18">
      <c r="D972" s="242"/>
      <c r="E972" s="185"/>
      <c r="F972" s="243"/>
      <c r="G972" s="185"/>
      <c r="H972" s="243"/>
      <c r="I972" s="185"/>
    </row>
    <row r="973" spans="4:9" ht="18">
      <c r="D973" s="242"/>
      <c r="E973" s="185"/>
      <c r="F973" s="243"/>
      <c r="G973" s="185"/>
      <c r="H973" s="243"/>
      <c r="I973" s="185"/>
    </row>
    <row r="974" spans="4:9" ht="18">
      <c r="D974" s="242"/>
      <c r="E974" s="185"/>
      <c r="F974" s="243"/>
      <c r="G974" s="185"/>
      <c r="H974" s="243"/>
      <c r="I974" s="185"/>
    </row>
    <row r="975" spans="4:9" ht="18">
      <c r="D975" s="242"/>
      <c r="E975" s="185"/>
      <c r="F975" s="243"/>
      <c r="G975" s="185"/>
      <c r="H975" s="243"/>
      <c r="I975" s="185"/>
    </row>
    <row r="976" spans="4:9" ht="18">
      <c r="D976" s="242"/>
      <c r="E976" s="185"/>
      <c r="F976" s="243"/>
      <c r="G976" s="185"/>
      <c r="H976" s="243"/>
      <c r="I976" s="185"/>
    </row>
    <row r="977" spans="4:9" ht="18">
      <c r="D977" s="242"/>
      <c r="E977" s="185"/>
      <c r="F977" s="243"/>
      <c r="G977" s="185"/>
      <c r="H977" s="243"/>
      <c r="I977" s="185"/>
    </row>
    <row r="978" spans="4:9" ht="18">
      <c r="D978" s="242"/>
      <c r="E978" s="185"/>
      <c r="F978" s="243"/>
      <c r="G978" s="185"/>
      <c r="H978" s="243"/>
      <c r="I978" s="185"/>
    </row>
    <row r="979" spans="4:9" ht="18">
      <c r="D979" s="242"/>
      <c r="E979" s="185"/>
      <c r="F979" s="243"/>
      <c r="G979" s="185"/>
      <c r="H979" s="243"/>
      <c r="I979" s="185"/>
    </row>
    <row r="980" spans="4:9" ht="18">
      <c r="D980" s="242"/>
      <c r="E980" s="185"/>
      <c r="F980" s="243"/>
      <c r="G980" s="185"/>
      <c r="H980" s="243"/>
      <c r="I980" s="185"/>
    </row>
    <row r="981" spans="4:9" ht="18">
      <c r="D981" s="242"/>
      <c r="E981" s="185"/>
      <c r="F981" s="243"/>
      <c r="G981" s="185"/>
      <c r="H981" s="243"/>
      <c r="I981" s="185"/>
    </row>
    <row r="982" spans="4:9" ht="18">
      <c r="D982" s="242"/>
      <c r="E982" s="185"/>
      <c r="F982" s="243"/>
      <c r="G982" s="185"/>
      <c r="H982" s="243"/>
      <c r="I982" s="185"/>
    </row>
    <row r="983" spans="4:9" ht="18">
      <c r="D983" s="242"/>
      <c r="E983" s="185"/>
      <c r="F983" s="243"/>
      <c r="G983" s="185"/>
      <c r="H983" s="243"/>
      <c r="I983" s="185"/>
    </row>
    <row r="984" spans="4:9" ht="18">
      <c r="D984" s="242"/>
      <c r="E984" s="185"/>
      <c r="F984" s="243"/>
      <c r="G984" s="185"/>
      <c r="H984" s="243"/>
      <c r="I984" s="185"/>
    </row>
    <row r="985" spans="4:9" ht="18">
      <c r="D985" s="242"/>
      <c r="E985" s="185"/>
      <c r="F985" s="243"/>
      <c r="G985" s="185"/>
      <c r="H985" s="243"/>
      <c r="I985" s="185"/>
    </row>
    <row r="986" spans="4:9" ht="18">
      <c r="D986" s="242"/>
      <c r="E986" s="185"/>
      <c r="F986" s="243"/>
      <c r="G986" s="185"/>
      <c r="H986" s="243"/>
      <c r="I986" s="185"/>
    </row>
    <row r="987" spans="4:9" ht="18">
      <c r="D987" s="242"/>
      <c r="E987" s="185"/>
      <c r="F987" s="243"/>
      <c r="G987" s="185"/>
      <c r="H987" s="243"/>
      <c r="I987" s="185"/>
    </row>
    <row r="988" spans="4:9" ht="18">
      <c r="D988" s="242"/>
      <c r="E988" s="185"/>
      <c r="F988" s="243"/>
      <c r="G988" s="185"/>
      <c r="H988" s="243"/>
      <c r="I988" s="185"/>
    </row>
    <row r="989" spans="4:9" ht="18">
      <c r="D989" s="242"/>
      <c r="E989" s="185"/>
      <c r="F989" s="243"/>
      <c r="G989" s="185"/>
      <c r="H989" s="243"/>
      <c r="I989" s="185"/>
    </row>
    <row r="990" spans="4:9" ht="18">
      <c r="D990" s="242"/>
      <c r="E990" s="185"/>
      <c r="F990" s="243"/>
      <c r="G990" s="185"/>
      <c r="H990" s="243"/>
      <c r="I990" s="185"/>
    </row>
    <row r="991" spans="4:9" ht="18">
      <c r="D991" s="242"/>
      <c r="E991" s="185"/>
      <c r="F991" s="243"/>
      <c r="G991" s="185"/>
      <c r="H991" s="243"/>
      <c r="I991" s="185"/>
    </row>
    <row r="992" spans="4:9" ht="18">
      <c r="D992" s="242"/>
      <c r="E992" s="185"/>
      <c r="F992" s="243"/>
      <c r="G992" s="185"/>
      <c r="H992" s="243"/>
      <c r="I992" s="185"/>
    </row>
    <row r="993" spans="4:9" ht="18">
      <c r="D993" s="242"/>
      <c r="E993" s="185"/>
      <c r="F993" s="243"/>
      <c r="G993" s="185"/>
      <c r="H993" s="243"/>
      <c r="I993" s="185"/>
    </row>
    <row r="994" spans="4:9" ht="18">
      <c r="D994" s="242"/>
      <c r="E994" s="185"/>
      <c r="F994" s="243"/>
      <c r="G994" s="185"/>
      <c r="H994" s="243"/>
      <c r="I994" s="185"/>
    </row>
    <row r="995" spans="4:9" ht="18">
      <c r="D995" s="242"/>
      <c r="E995" s="185"/>
      <c r="F995" s="243"/>
      <c r="G995" s="185"/>
      <c r="H995" s="243"/>
      <c r="I995" s="185"/>
    </row>
    <row r="996" spans="4:9" ht="18">
      <c r="D996" s="242"/>
      <c r="E996" s="185"/>
      <c r="F996" s="243"/>
      <c r="G996" s="185"/>
      <c r="H996" s="243"/>
      <c r="I996" s="185"/>
    </row>
    <row r="997" spans="4:9" ht="18">
      <c r="D997" s="242"/>
      <c r="E997" s="185"/>
      <c r="F997" s="243"/>
      <c r="G997" s="185"/>
      <c r="H997" s="243"/>
      <c r="I997" s="185"/>
    </row>
    <row r="998" spans="4:9" ht="18">
      <c r="D998" s="242"/>
      <c r="E998" s="185"/>
      <c r="F998" s="243"/>
      <c r="G998" s="185"/>
      <c r="H998" s="243"/>
      <c r="I998" s="185"/>
    </row>
    <row r="999" spans="4:9" ht="18">
      <c r="D999" s="242"/>
      <c r="E999" s="185"/>
      <c r="F999" s="243"/>
      <c r="G999" s="185"/>
      <c r="H999" s="243"/>
      <c r="I999" s="185"/>
    </row>
    <row r="1000" spans="4:9" ht="18">
      <c r="D1000" s="242"/>
      <c r="E1000" s="185"/>
      <c r="F1000" s="243"/>
      <c r="G1000" s="185"/>
      <c r="H1000" s="243"/>
      <c r="I1000" s="185"/>
    </row>
    <row r="1001" spans="4:9" ht="18">
      <c r="D1001" s="242"/>
      <c r="E1001" s="185"/>
      <c r="F1001" s="243"/>
      <c r="G1001" s="185"/>
      <c r="H1001" s="243"/>
      <c r="I1001" s="185"/>
    </row>
    <row r="1002" spans="4:9" ht="18">
      <c r="D1002" s="242"/>
      <c r="E1002" s="185"/>
      <c r="F1002" s="243"/>
      <c r="G1002" s="185"/>
      <c r="H1002" s="243"/>
      <c r="I1002" s="185"/>
    </row>
    <row r="1003" spans="4:9" ht="18">
      <c r="D1003" s="242"/>
      <c r="E1003" s="185"/>
      <c r="F1003" s="243"/>
      <c r="G1003" s="185"/>
      <c r="H1003" s="243"/>
      <c r="I1003" s="185"/>
    </row>
    <row r="1004" spans="4:9" ht="18">
      <c r="D1004" s="242"/>
      <c r="E1004" s="185"/>
      <c r="F1004" s="243"/>
      <c r="G1004" s="185"/>
      <c r="H1004" s="243"/>
      <c r="I1004" s="185"/>
    </row>
    <row r="1005" spans="4:9" ht="18">
      <c r="D1005" s="242"/>
      <c r="E1005" s="185"/>
      <c r="F1005" s="243"/>
      <c r="G1005" s="185"/>
      <c r="H1005" s="243"/>
      <c r="I1005" s="185"/>
    </row>
    <row r="1006" spans="4:9" ht="18">
      <c r="D1006" s="242"/>
      <c r="E1006" s="185"/>
      <c r="F1006" s="243"/>
      <c r="G1006" s="185"/>
      <c r="H1006" s="243"/>
      <c r="I1006" s="185"/>
    </row>
    <row r="1007" spans="4:9" ht="18">
      <c r="D1007" s="242"/>
      <c r="E1007" s="185"/>
      <c r="F1007" s="243"/>
      <c r="G1007" s="185"/>
      <c r="H1007" s="243"/>
      <c r="I1007" s="185"/>
    </row>
    <row r="1008" spans="4:9" ht="18">
      <c r="D1008" s="242"/>
      <c r="E1008" s="185"/>
      <c r="F1008" s="243"/>
      <c r="G1008" s="185"/>
      <c r="H1008" s="243"/>
      <c r="I1008" s="185"/>
    </row>
    <row r="1009" spans="4:9" ht="18">
      <c r="D1009" s="242"/>
      <c r="E1009" s="185"/>
      <c r="F1009" s="243"/>
      <c r="G1009" s="185"/>
      <c r="H1009" s="243"/>
      <c r="I1009" s="185"/>
    </row>
    <row r="1010" spans="4:9" ht="18">
      <c r="D1010" s="242"/>
      <c r="E1010" s="185"/>
      <c r="F1010" s="243"/>
      <c r="G1010" s="185"/>
      <c r="H1010" s="243"/>
      <c r="I1010" s="185"/>
    </row>
    <row r="1011" spans="4:9" ht="18">
      <c r="D1011" s="242"/>
      <c r="E1011" s="185"/>
      <c r="F1011" s="243"/>
      <c r="G1011" s="185"/>
      <c r="H1011" s="243"/>
      <c r="I1011" s="185"/>
    </row>
    <row r="1012" spans="4:9" ht="18">
      <c r="D1012" s="242"/>
      <c r="E1012" s="185"/>
      <c r="F1012" s="243"/>
      <c r="G1012" s="185"/>
      <c r="H1012" s="243"/>
      <c r="I1012" s="185"/>
    </row>
    <row r="1013" spans="4:9" ht="18">
      <c r="D1013" s="242"/>
      <c r="E1013" s="185"/>
      <c r="F1013" s="243"/>
      <c r="G1013" s="185"/>
      <c r="H1013" s="243"/>
      <c r="I1013" s="185"/>
    </row>
    <row r="1014" spans="4:9" ht="18">
      <c r="D1014" s="242"/>
      <c r="E1014" s="185"/>
      <c r="F1014" s="243"/>
      <c r="G1014" s="185"/>
      <c r="H1014" s="243"/>
      <c r="I1014" s="185"/>
    </row>
    <row r="1015" spans="4:9" ht="18">
      <c r="D1015" s="242"/>
      <c r="E1015" s="185"/>
      <c r="F1015" s="243"/>
      <c r="G1015" s="185"/>
      <c r="H1015" s="243"/>
      <c r="I1015" s="185"/>
    </row>
    <row r="1016" spans="4:9" ht="18">
      <c r="D1016" s="242"/>
      <c r="E1016" s="185"/>
      <c r="F1016" s="243"/>
      <c r="G1016" s="185"/>
      <c r="H1016" s="243"/>
      <c r="I1016" s="185"/>
    </row>
    <row r="1017" spans="4:9" ht="18">
      <c r="D1017" s="242"/>
      <c r="E1017" s="185"/>
      <c r="F1017" s="243"/>
      <c r="G1017" s="185"/>
      <c r="H1017" s="243"/>
      <c r="I1017" s="185"/>
    </row>
    <row r="1018" spans="4:9" ht="18">
      <c r="D1018" s="242"/>
      <c r="E1018" s="185"/>
      <c r="F1018" s="243"/>
      <c r="G1018" s="185"/>
      <c r="H1018" s="243"/>
      <c r="I1018" s="185"/>
    </row>
    <row r="1019" spans="4:9" ht="18">
      <c r="D1019" s="242"/>
      <c r="E1019" s="185"/>
      <c r="F1019" s="243"/>
      <c r="G1019" s="185"/>
      <c r="H1019" s="243"/>
      <c r="I1019" s="185"/>
    </row>
    <row r="1020" spans="4:9" ht="18">
      <c r="D1020" s="242"/>
      <c r="E1020" s="185"/>
      <c r="F1020" s="243"/>
      <c r="G1020" s="185"/>
      <c r="H1020" s="243"/>
      <c r="I1020" s="185"/>
    </row>
    <row r="1021" spans="4:9" ht="18">
      <c r="D1021" s="242"/>
      <c r="E1021" s="185"/>
      <c r="F1021" s="243"/>
      <c r="G1021" s="185"/>
      <c r="H1021" s="243"/>
      <c r="I1021" s="185"/>
    </row>
    <row r="1022" spans="4:9" ht="18">
      <c r="D1022" s="242"/>
      <c r="E1022" s="185"/>
      <c r="F1022" s="243"/>
      <c r="G1022" s="185"/>
      <c r="H1022" s="243"/>
      <c r="I1022" s="185"/>
    </row>
    <row r="1023" spans="4:9" ht="18">
      <c r="D1023" s="242"/>
      <c r="E1023" s="185"/>
      <c r="F1023" s="243"/>
      <c r="G1023" s="185"/>
      <c r="H1023" s="243"/>
      <c r="I1023" s="185"/>
    </row>
    <row r="1024" spans="4:9" ht="18">
      <c r="D1024" s="242"/>
      <c r="E1024" s="185"/>
      <c r="F1024" s="243"/>
      <c r="G1024" s="185"/>
      <c r="H1024" s="243"/>
      <c r="I1024" s="185"/>
    </row>
    <row r="1025" spans="4:9" ht="18">
      <c r="D1025" s="242"/>
      <c r="E1025" s="185"/>
      <c r="F1025" s="243"/>
      <c r="G1025" s="185"/>
      <c r="H1025" s="243"/>
      <c r="I1025" s="185"/>
    </row>
    <row r="1026" spans="4:9" ht="18">
      <c r="D1026" s="242"/>
      <c r="E1026" s="185"/>
      <c r="F1026" s="243"/>
      <c r="G1026" s="185"/>
      <c r="H1026" s="243"/>
      <c r="I1026" s="185"/>
    </row>
    <row r="1027" spans="4:9" ht="18">
      <c r="D1027" s="242"/>
      <c r="E1027" s="185"/>
      <c r="F1027" s="243"/>
      <c r="G1027" s="185"/>
      <c r="H1027" s="243"/>
      <c r="I1027" s="185"/>
    </row>
    <row r="1028" spans="4:9" ht="18">
      <c r="D1028" s="242"/>
      <c r="E1028" s="185"/>
      <c r="F1028" s="243"/>
      <c r="G1028" s="185"/>
      <c r="H1028" s="243"/>
      <c r="I1028" s="185"/>
    </row>
    <row r="1029" spans="4:9" ht="18">
      <c r="D1029" s="242"/>
      <c r="E1029" s="185"/>
      <c r="F1029" s="243"/>
      <c r="G1029" s="185"/>
      <c r="H1029" s="243"/>
      <c r="I1029" s="185"/>
    </row>
    <row r="1030" spans="4:9" ht="18">
      <c r="D1030" s="242"/>
      <c r="E1030" s="185"/>
      <c r="F1030" s="243"/>
      <c r="G1030" s="185"/>
      <c r="H1030" s="243"/>
      <c r="I1030" s="185"/>
    </row>
    <row r="1031" spans="4:9" ht="18">
      <c r="D1031" s="242"/>
      <c r="E1031" s="185"/>
      <c r="F1031" s="243"/>
      <c r="G1031" s="185"/>
      <c r="H1031" s="243"/>
      <c r="I1031" s="185"/>
    </row>
    <row r="1032" spans="4:9" ht="18">
      <c r="D1032" s="242"/>
      <c r="E1032" s="185"/>
      <c r="F1032" s="243"/>
      <c r="G1032" s="185"/>
      <c r="H1032" s="243"/>
      <c r="I1032" s="185"/>
    </row>
    <row r="1033" spans="4:9" ht="18">
      <c r="D1033" s="242"/>
      <c r="E1033" s="185"/>
      <c r="F1033" s="243"/>
      <c r="G1033" s="185"/>
      <c r="H1033" s="243"/>
      <c r="I1033" s="185"/>
    </row>
    <row r="1034" spans="4:9" ht="18">
      <c r="D1034" s="242"/>
      <c r="E1034" s="185"/>
      <c r="F1034" s="243"/>
      <c r="G1034" s="185"/>
      <c r="H1034" s="243"/>
      <c r="I1034" s="185"/>
    </row>
    <row r="1035" spans="4:9" ht="18">
      <c r="D1035" s="242"/>
      <c r="E1035" s="185"/>
      <c r="F1035" s="243"/>
      <c r="G1035" s="185"/>
      <c r="H1035" s="243"/>
      <c r="I1035" s="185"/>
    </row>
    <row r="1036" spans="4:9" ht="18">
      <c r="D1036" s="242"/>
      <c r="E1036" s="185"/>
      <c r="F1036" s="243"/>
      <c r="G1036" s="185"/>
      <c r="H1036" s="243"/>
      <c r="I1036" s="185"/>
    </row>
    <row r="1037" spans="4:9" ht="18">
      <c r="D1037" s="242"/>
      <c r="E1037" s="185"/>
      <c r="F1037" s="243"/>
      <c r="G1037" s="185"/>
      <c r="H1037" s="243"/>
      <c r="I1037" s="185"/>
    </row>
    <row r="1038" spans="4:9" ht="18">
      <c r="D1038" s="242"/>
      <c r="E1038" s="185"/>
      <c r="F1038" s="243"/>
      <c r="G1038" s="185"/>
      <c r="H1038" s="243"/>
      <c r="I1038" s="185"/>
    </row>
    <row r="1039" spans="4:9" ht="18">
      <c r="D1039" s="242"/>
      <c r="E1039" s="185"/>
      <c r="F1039" s="243"/>
      <c r="G1039" s="185"/>
      <c r="H1039" s="243"/>
      <c r="I1039" s="185"/>
    </row>
    <row r="1040" spans="4:9" ht="18">
      <c r="D1040" s="242"/>
      <c r="E1040" s="185"/>
      <c r="F1040" s="243"/>
      <c r="G1040" s="185"/>
      <c r="H1040" s="243"/>
      <c r="I1040" s="185"/>
    </row>
    <row r="1041" spans="4:9" ht="18">
      <c r="D1041" s="242"/>
      <c r="E1041" s="185"/>
      <c r="F1041" s="243"/>
      <c r="G1041" s="185"/>
      <c r="H1041" s="243"/>
      <c r="I1041" s="185"/>
    </row>
    <row r="1042" spans="4:9" ht="18">
      <c r="D1042" s="242"/>
      <c r="E1042" s="185"/>
      <c r="F1042" s="243"/>
      <c r="G1042" s="185"/>
      <c r="H1042" s="243"/>
      <c r="I1042" s="185"/>
    </row>
    <row r="1043" spans="4:9" ht="18">
      <c r="D1043" s="242"/>
      <c r="E1043" s="185"/>
      <c r="F1043" s="243"/>
      <c r="G1043" s="185"/>
      <c r="H1043" s="243"/>
      <c r="I1043" s="185"/>
    </row>
    <row r="1044" spans="4:9" ht="18">
      <c r="D1044" s="242"/>
      <c r="E1044" s="185"/>
      <c r="F1044" s="243"/>
      <c r="G1044" s="185"/>
      <c r="H1044" s="243"/>
      <c r="I1044" s="185"/>
    </row>
    <row r="1045" spans="4:9" ht="18">
      <c r="D1045" s="242"/>
      <c r="E1045" s="185"/>
      <c r="F1045" s="243"/>
      <c r="G1045" s="185"/>
      <c r="H1045" s="243"/>
      <c r="I1045" s="185"/>
    </row>
    <row r="1046" spans="4:9" ht="18">
      <c r="D1046" s="242"/>
      <c r="E1046" s="185"/>
      <c r="F1046" s="243"/>
      <c r="G1046" s="185"/>
      <c r="H1046" s="243"/>
      <c r="I1046" s="185"/>
    </row>
    <row r="1047" spans="4:9" ht="18">
      <c r="D1047" s="242"/>
      <c r="E1047" s="185"/>
      <c r="F1047" s="243"/>
      <c r="G1047" s="185"/>
      <c r="H1047" s="243"/>
      <c r="I1047" s="185"/>
    </row>
    <row r="1048" spans="4:9" ht="18">
      <c r="D1048" s="242"/>
      <c r="E1048" s="185"/>
      <c r="F1048" s="243"/>
      <c r="G1048" s="185"/>
      <c r="H1048" s="243"/>
      <c r="I1048" s="185"/>
    </row>
    <row r="1049" spans="4:9" ht="18">
      <c r="D1049" s="242"/>
      <c r="E1049" s="185"/>
      <c r="F1049" s="243"/>
      <c r="G1049" s="185"/>
      <c r="H1049" s="243"/>
      <c r="I1049" s="185"/>
    </row>
    <row r="1050" spans="4:9" ht="18">
      <c r="D1050" s="242"/>
      <c r="E1050" s="185"/>
      <c r="F1050" s="243"/>
      <c r="G1050" s="185"/>
      <c r="H1050" s="243"/>
      <c r="I1050" s="185"/>
    </row>
    <row r="1051" spans="4:9" ht="18">
      <c r="D1051" s="242"/>
      <c r="E1051" s="185"/>
      <c r="F1051" s="243"/>
      <c r="G1051" s="185"/>
      <c r="H1051" s="243"/>
      <c r="I1051" s="185"/>
    </row>
    <row r="1052" spans="4:9" ht="18">
      <c r="D1052" s="242"/>
      <c r="E1052" s="185"/>
      <c r="F1052" s="243"/>
      <c r="G1052" s="185"/>
      <c r="H1052" s="243"/>
      <c r="I1052" s="185"/>
    </row>
    <row r="1053" spans="4:9" ht="18">
      <c r="D1053" s="242"/>
      <c r="E1053" s="185"/>
      <c r="F1053" s="243"/>
      <c r="G1053" s="185"/>
      <c r="H1053" s="243"/>
      <c r="I1053" s="185"/>
    </row>
    <row r="1054" spans="4:9" ht="18">
      <c r="D1054" s="242"/>
      <c r="E1054" s="185"/>
      <c r="F1054" s="243"/>
      <c r="G1054" s="185"/>
      <c r="H1054" s="243"/>
      <c r="I1054" s="185"/>
    </row>
    <row r="1055" spans="4:9" ht="18">
      <c r="D1055" s="242"/>
      <c r="E1055" s="185"/>
      <c r="F1055" s="243"/>
      <c r="G1055" s="185"/>
      <c r="H1055" s="243"/>
      <c r="I1055" s="185"/>
    </row>
    <row r="1056" spans="4:9" ht="18">
      <c r="D1056" s="242"/>
      <c r="E1056" s="185"/>
      <c r="F1056" s="243"/>
      <c r="G1056" s="185"/>
      <c r="H1056" s="243"/>
      <c r="I1056" s="185"/>
    </row>
    <row r="1057" spans="4:9" ht="18">
      <c r="D1057" s="242"/>
      <c r="E1057" s="185"/>
      <c r="F1057" s="243"/>
      <c r="G1057" s="185"/>
      <c r="H1057" s="243"/>
      <c r="I1057" s="185"/>
    </row>
    <row r="1058" spans="4:9" ht="18">
      <c r="D1058" s="242"/>
      <c r="E1058" s="185"/>
      <c r="F1058" s="243"/>
      <c r="G1058" s="185"/>
      <c r="H1058" s="243"/>
      <c r="I1058" s="185"/>
    </row>
    <row r="1059" spans="4:9" ht="18">
      <c r="D1059" s="242"/>
      <c r="E1059" s="185"/>
      <c r="F1059" s="243"/>
      <c r="G1059" s="185"/>
      <c r="H1059" s="243"/>
      <c r="I1059" s="185"/>
    </row>
    <row r="1060" spans="4:9" ht="18">
      <c r="D1060" s="242"/>
      <c r="E1060" s="185"/>
      <c r="F1060" s="243"/>
      <c r="G1060" s="185"/>
      <c r="H1060" s="243"/>
      <c r="I1060" s="185"/>
    </row>
    <row r="1061" spans="4:9" ht="18">
      <c r="D1061" s="242"/>
      <c r="E1061" s="185"/>
      <c r="F1061" s="243"/>
      <c r="G1061" s="185"/>
      <c r="H1061" s="243"/>
      <c r="I1061" s="185"/>
    </row>
    <row r="1062" spans="4:9" ht="18">
      <c r="D1062" s="242"/>
      <c r="E1062" s="185"/>
      <c r="F1062" s="243"/>
      <c r="G1062" s="185"/>
      <c r="H1062" s="243"/>
      <c r="I1062" s="185"/>
    </row>
    <row r="1063" spans="4:9" ht="18">
      <c r="D1063" s="242"/>
      <c r="E1063" s="185"/>
      <c r="F1063" s="243"/>
      <c r="G1063" s="185"/>
      <c r="H1063" s="243"/>
      <c r="I1063" s="185"/>
    </row>
    <row r="1064" spans="4:9" ht="18">
      <c r="D1064" s="242"/>
      <c r="E1064" s="185"/>
      <c r="F1064" s="243"/>
      <c r="G1064" s="185"/>
      <c r="H1064" s="243"/>
      <c r="I1064" s="185"/>
    </row>
    <row r="1065" spans="4:9" ht="18">
      <c r="D1065" s="242"/>
      <c r="E1065" s="185"/>
      <c r="F1065" s="243"/>
      <c r="G1065" s="185"/>
      <c r="H1065" s="243"/>
      <c r="I1065" s="185"/>
    </row>
    <row r="1066" spans="4:9" ht="18">
      <c r="D1066" s="242"/>
      <c r="E1066" s="185"/>
      <c r="F1066" s="243"/>
      <c r="G1066" s="185"/>
      <c r="H1066" s="243"/>
      <c r="I1066" s="185"/>
    </row>
    <row r="1067" spans="4:9" ht="18">
      <c r="D1067" s="242"/>
      <c r="E1067" s="185"/>
      <c r="F1067" s="243"/>
      <c r="G1067" s="185"/>
      <c r="H1067" s="243"/>
      <c r="I1067" s="185"/>
    </row>
    <row r="1068" spans="4:9" ht="18">
      <c r="D1068" s="242"/>
      <c r="E1068" s="185"/>
      <c r="F1068" s="243"/>
      <c r="G1068" s="185"/>
      <c r="H1068" s="243"/>
      <c r="I1068" s="185"/>
    </row>
    <row r="1069" spans="4:9" ht="18">
      <c r="D1069" s="242"/>
      <c r="E1069" s="185"/>
      <c r="F1069" s="243"/>
      <c r="G1069" s="185"/>
      <c r="H1069" s="243"/>
      <c r="I1069" s="185"/>
    </row>
    <row r="1070" spans="4:9" ht="18">
      <c r="D1070" s="242"/>
      <c r="E1070" s="185"/>
      <c r="F1070" s="243"/>
      <c r="G1070" s="185"/>
      <c r="H1070" s="243"/>
      <c r="I1070" s="185"/>
    </row>
    <row r="1071" spans="4:9" ht="18">
      <c r="D1071" s="242"/>
      <c r="E1071" s="185"/>
      <c r="F1071" s="243"/>
      <c r="G1071" s="185"/>
      <c r="H1071" s="243"/>
      <c r="I1071" s="185"/>
    </row>
    <row r="1072" spans="4:9" ht="18">
      <c r="D1072" s="242"/>
      <c r="E1072" s="185"/>
      <c r="F1072" s="243"/>
      <c r="G1072" s="185"/>
      <c r="H1072" s="243"/>
      <c r="I1072" s="185"/>
    </row>
    <row r="1073" spans="4:9" ht="18">
      <c r="D1073" s="242"/>
      <c r="E1073" s="185"/>
      <c r="F1073" s="243"/>
      <c r="G1073" s="185"/>
      <c r="H1073" s="243"/>
      <c r="I1073" s="185"/>
    </row>
    <row r="1074" spans="4:9" ht="18">
      <c r="D1074" s="242"/>
      <c r="E1074" s="185"/>
      <c r="F1074" s="243"/>
      <c r="G1074" s="185"/>
      <c r="H1074" s="243"/>
      <c r="I1074" s="185"/>
    </row>
    <row r="1075" spans="4:9" ht="18">
      <c r="D1075" s="242"/>
      <c r="E1075" s="185"/>
      <c r="F1075" s="243"/>
      <c r="G1075" s="185"/>
      <c r="H1075" s="243"/>
      <c r="I1075" s="185"/>
    </row>
    <row r="1076" spans="4:9" ht="18">
      <c r="D1076" s="242"/>
      <c r="E1076" s="185"/>
      <c r="F1076" s="243"/>
      <c r="G1076" s="185"/>
      <c r="H1076" s="243"/>
      <c r="I1076" s="185"/>
    </row>
    <row r="1077" spans="4:9" ht="18">
      <c r="D1077" s="242"/>
      <c r="E1077" s="185"/>
      <c r="F1077" s="243"/>
      <c r="G1077" s="185"/>
      <c r="H1077" s="243"/>
      <c r="I1077" s="185"/>
    </row>
    <row r="1078" spans="4:9" ht="18">
      <c r="D1078" s="242"/>
      <c r="E1078" s="185"/>
      <c r="F1078" s="243"/>
      <c r="G1078" s="185"/>
      <c r="H1078" s="243"/>
      <c r="I1078" s="185"/>
    </row>
    <row r="1079" spans="4:9" ht="18">
      <c r="D1079" s="242"/>
      <c r="E1079" s="185"/>
      <c r="F1079" s="243"/>
      <c r="G1079" s="185"/>
      <c r="H1079" s="243"/>
      <c r="I1079" s="185"/>
    </row>
    <row r="1080" spans="4:9" ht="18">
      <c r="D1080" s="242"/>
      <c r="E1080" s="185"/>
      <c r="F1080" s="243"/>
      <c r="G1080" s="185"/>
      <c r="H1080" s="243"/>
      <c r="I1080" s="185"/>
    </row>
    <row r="1081" spans="4:9" ht="18">
      <c r="D1081" s="242"/>
      <c r="E1081" s="185"/>
      <c r="F1081" s="243"/>
      <c r="G1081" s="185"/>
      <c r="H1081" s="243"/>
      <c r="I1081" s="185"/>
    </row>
    <row r="1082" spans="4:9" ht="18">
      <c r="D1082" s="242"/>
      <c r="E1082" s="185"/>
      <c r="F1082" s="243"/>
      <c r="G1082" s="185"/>
      <c r="H1082" s="243"/>
      <c r="I1082" s="185"/>
    </row>
    <row r="1083" spans="4:9" ht="18">
      <c r="D1083" s="242"/>
      <c r="E1083" s="185"/>
      <c r="F1083" s="243"/>
      <c r="G1083" s="185"/>
      <c r="H1083" s="243"/>
      <c r="I1083" s="185"/>
    </row>
    <row r="1084" spans="4:9" ht="18">
      <c r="D1084" s="242"/>
      <c r="E1084" s="185"/>
      <c r="F1084" s="243"/>
      <c r="G1084" s="185"/>
      <c r="H1084" s="243"/>
      <c r="I1084" s="185"/>
    </row>
    <row r="1085" spans="4:9" ht="18">
      <c r="D1085" s="242"/>
      <c r="E1085" s="185"/>
      <c r="F1085" s="243"/>
      <c r="G1085" s="185"/>
      <c r="H1085" s="243"/>
      <c r="I1085" s="185"/>
    </row>
    <row r="1086" spans="4:9" ht="18">
      <c r="D1086" s="242"/>
      <c r="E1086" s="185"/>
      <c r="F1086" s="243"/>
      <c r="G1086" s="185"/>
      <c r="H1086" s="243"/>
      <c r="I1086" s="185"/>
    </row>
    <row r="1087" spans="4:9" ht="18">
      <c r="D1087" s="242"/>
      <c r="E1087" s="185"/>
      <c r="F1087" s="243"/>
      <c r="G1087" s="185"/>
      <c r="H1087" s="243"/>
      <c r="I1087" s="185"/>
    </row>
    <row r="1088" spans="4:9" ht="18">
      <c r="D1088" s="242"/>
      <c r="E1088" s="185"/>
      <c r="F1088" s="243"/>
      <c r="G1088" s="185"/>
      <c r="H1088" s="243"/>
      <c r="I1088" s="185"/>
    </row>
    <row r="1089" spans="4:9" ht="18">
      <c r="D1089" s="242"/>
      <c r="E1089" s="185"/>
      <c r="F1089" s="243"/>
      <c r="G1089" s="185"/>
      <c r="H1089" s="243"/>
      <c r="I1089" s="185"/>
    </row>
    <row r="1090" spans="4:9" ht="18">
      <c r="D1090" s="242"/>
      <c r="E1090" s="185"/>
      <c r="F1090" s="243"/>
      <c r="G1090" s="185"/>
      <c r="H1090" s="243"/>
      <c r="I1090" s="185"/>
    </row>
    <row r="1091" spans="4:9" ht="18">
      <c r="D1091" s="242"/>
      <c r="E1091" s="185"/>
      <c r="F1091" s="243"/>
      <c r="G1091" s="185"/>
      <c r="H1091" s="243"/>
      <c r="I1091" s="185"/>
    </row>
    <row r="1092" spans="4:9" ht="18">
      <c r="D1092" s="242"/>
      <c r="E1092" s="185"/>
      <c r="F1092" s="243"/>
      <c r="G1092" s="185"/>
      <c r="H1092" s="243"/>
      <c r="I1092" s="185"/>
    </row>
    <row r="1093" spans="4:9" ht="18">
      <c r="D1093" s="242"/>
      <c r="E1093" s="185"/>
      <c r="F1093" s="243"/>
      <c r="G1093" s="185"/>
      <c r="H1093" s="243"/>
      <c r="I1093" s="185"/>
    </row>
    <row r="1094" spans="4:9" ht="18">
      <c r="D1094" s="242"/>
      <c r="E1094" s="185"/>
      <c r="F1094" s="243"/>
      <c r="G1094" s="185"/>
      <c r="H1094" s="243"/>
      <c r="I1094" s="185"/>
    </row>
    <row r="1095" spans="4:9" ht="18">
      <c r="D1095" s="242"/>
      <c r="E1095" s="185"/>
      <c r="F1095" s="243"/>
      <c r="G1095" s="185"/>
      <c r="H1095" s="243"/>
      <c r="I1095" s="185"/>
    </row>
    <row r="1096" spans="4:9" ht="18">
      <c r="D1096" s="242"/>
      <c r="E1096" s="185"/>
      <c r="F1096" s="243"/>
      <c r="G1096" s="185"/>
      <c r="H1096" s="243"/>
      <c r="I1096" s="185"/>
    </row>
    <row r="1097" spans="4:9" ht="18">
      <c r="D1097" s="242"/>
      <c r="E1097" s="185"/>
      <c r="F1097" s="243"/>
      <c r="G1097" s="185"/>
      <c r="H1097" s="243"/>
      <c r="I1097" s="185"/>
    </row>
    <row r="1098" spans="4:9" ht="18">
      <c r="D1098" s="242"/>
      <c r="E1098" s="185"/>
      <c r="F1098" s="243"/>
      <c r="G1098" s="185"/>
      <c r="H1098" s="243"/>
      <c r="I1098" s="185"/>
    </row>
    <row r="1099" spans="4:9" ht="18">
      <c r="D1099" s="242"/>
      <c r="E1099" s="185"/>
      <c r="F1099" s="243"/>
      <c r="G1099" s="185"/>
      <c r="H1099" s="243"/>
      <c r="I1099" s="185"/>
    </row>
    <row r="1100" spans="4:9" ht="18">
      <c r="D1100" s="242"/>
      <c r="E1100" s="185"/>
      <c r="F1100" s="243"/>
      <c r="G1100" s="185"/>
      <c r="H1100" s="243"/>
      <c r="I1100" s="185"/>
    </row>
    <row r="1101" spans="4:9" ht="18">
      <c r="D1101" s="242"/>
      <c r="E1101" s="185"/>
      <c r="F1101" s="243"/>
      <c r="G1101" s="185"/>
      <c r="H1101" s="243"/>
      <c r="I1101" s="185"/>
    </row>
    <row r="1102" spans="4:9" ht="18">
      <c r="D1102" s="242"/>
      <c r="E1102" s="185"/>
      <c r="F1102" s="243"/>
      <c r="G1102" s="185"/>
      <c r="H1102" s="243"/>
      <c r="I1102" s="185"/>
    </row>
    <row r="1103" spans="4:9" ht="18">
      <c r="D1103" s="242"/>
      <c r="E1103" s="185"/>
      <c r="F1103" s="243"/>
      <c r="G1103" s="185"/>
      <c r="H1103" s="243"/>
      <c r="I1103" s="185"/>
    </row>
    <row r="1104" spans="4:9" ht="18">
      <c r="D1104" s="242"/>
      <c r="E1104" s="185"/>
      <c r="F1104" s="243"/>
      <c r="G1104" s="185"/>
      <c r="H1104" s="243"/>
      <c r="I1104" s="185"/>
    </row>
    <row r="1105" spans="4:9" ht="18">
      <c r="D1105" s="242"/>
      <c r="E1105" s="185"/>
      <c r="F1105" s="243"/>
      <c r="G1105" s="185"/>
      <c r="H1105" s="243"/>
      <c r="I1105" s="185"/>
    </row>
    <row r="1106" spans="4:9" ht="18">
      <c r="D1106" s="242"/>
      <c r="E1106" s="185"/>
      <c r="F1106" s="243"/>
      <c r="G1106" s="185"/>
      <c r="H1106" s="243"/>
      <c r="I1106" s="185"/>
    </row>
    <row r="1107" spans="4:9" ht="18">
      <c r="D1107" s="242"/>
      <c r="E1107" s="185"/>
      <c r="F1107" s="243"/>
      <c r="G1107" s="185"/>
      <c r="H1107" s="243"/>
      <c r="I1107" s="185"/>
    </row>
    <row r="1108" spans="4:9" ht="18">
      <c r="D1108" s="242"/>
      <c r="E1108" s="185"/>
      <c r="F1108" s="243"/>
      <c r="G1108" s="185"/>
      <c r="H1108" s="243"/>
      <c r="I1108" s="185"/>
    </row>
    <row r="1109" spans="4:9" ht="18">
      <c r="D1109" s="242"/>
      <c r="E1109" s="185"/>
      <c r="F1109" s="243"/>
      <c r="G1109" s="185"/>
      <c r="H1109" s="243"/>
      <c r="I1109" s="185"/>
    </row>
    <row r="1110" spans="4:9" ht="18">
      <c r="D1110" s="242"/>
      <c r="E1110" s="185"/>
      <c r="F1110" s="243"/>
      <c r="G1110" s="185"/>
      <c r="H1110" s="243"/>
      <c r="I1110" s="185"/>
    </row>
    <row r="1111" spans="4:9" ht="18">
      <c r="D1111" s="242"/>
      <c r="E1111" s="185"/>
      <c r="F1111" s="243"/>
      <c r="G1111" s="185"/>
      <c r="H1111" s="243"/>
      <c r="I1111" s="185"/>
    </row>
    <row r="1112" spans="4:9" ht="18">
      <c r="D1112" s="242"/>
      <c r="E1112" s="185"/>
      <c r="F1112" s="243"/>
      <c r="G1112" s="185"/>
      <c r="H1112" s="243"/>
      <c r="I1112" s="185"/>
    </row>
    <row r="1113" spans="4:9" ht="18">
      <c r="D1113" s="242"/>
      <c r="E1113" s="185"/>
      <c r="F1113" s="243"/>
      <c r="G1113" s="185"/>
      <c r="H1113" s="243"/>
      <c r="I1113" s="185"/>
    </row>
    <row r="1114" spans="4:9" ht="18">
      <c r="D1114" s="242"/>
      <c r="E1114" s="185"/>
      <c r="F1114" s="243"/>
      <c r="G1114" s="185"/>
      <c r="H1114" s="243"/>
      <c r="I1114" s="185"/>
    </row>
    <row r="1115" spans="4:9" ht="18">
      <c r="D1115" s="242"/>
      <c r="E1115" s="185"/>
      <c r="F1115" s="243"/>
      <c r="G1115" s="185"/>
      <c r="H1115" s="243"/>
      <c r="I1115" s="185"/>
    </row>
    <row r="1116" spans="4:9" ht="18">
      <c r="D1116" s="242"/>
      <c r="E1116" s="185"/>
      <c r="F1116" s="243"/>
      <c r="G1116" s="185"/>
      <c r="H1116" s="243"/>
      <c r="I1116" s="185"/>
    </row>
    <row r="1117" spans="4:9" ht="18">
      <c r="D1117" s="242"/>
      <c r="E1117" s="185"/>
      <c r="F1117" s="243"/>
      <c r="G1117" s="185"/>
      <c r="H1117" s="243"/>
      <c r="I1117" s="185"/>
    </row>
    <row r="1118" spans="4:9" ht="18">
      <c r="D1118" s="242"/>
      <c r="E1118" s="185"/>
      <c r="F1118" s="243"/>
      <c r="G1118" s="185"/>
      <c r="H1118" s="243"/>
      <c r="I1118" s="185"/>
    </row>
    <row r="1119" spans="4:9" ht="18">
      <c r="D1119" s="242"/>
      <c r="E1119" s="185"/>
      <c r="F1119" s="243"/>
      <c r="G1119" s="185"/>
      <c r="H1119" s="243"/>
      <c r="I1119" s="185"/>
    </row>
    <row r="1120" spans="4:9" ht="18">
      <c r="D1120" s="242"/>
      <c r="E1120" s="185"/>
      <c r="F1120" s="243"/>
      <c r="G1120" s="185"/>
      <c r="H1120" s="243"/>
      <c r="I1120" s="185"/>
    </row>
    <row r="1121" spans="4:9" ht="18">
      <c r="D1121" s="242"/>
      <c r="E1121" s="185"/>
      <c r="F1121" s="243"/>
      <c r="G1121" s="185"/>
      <c r="H1121" s="243"/>
      <c r="I1121" s="185"/>
    </row>
    <row r="1122" spans="4:9" ht="18">
      <c r="D1122" s="242"/>
      <c r="E1122" s="185"/>
      <c r="F1122" s="243"/>
      <c r="G1122" s="185"/>
      <c r="H1122" s="243"/>
      <c r="I1122" s="185"/>
    </row>
    <row r="1123" spans="4:9" ht="18">
      <c r="D1123" s="242"/>
      <c r="E1123" s="185"/>
      <c r="F1123" s="243"/>
      <c r="G1123" s="185"/>
      <c r="H1123" s="243"/>
      <c r="I1123" s="185"/>
    </row>
    <row r="1124" spans="4:9" ht="18">
      <c r="D1124" s="242"/>
      <c r="E1124" s="185"/>
      <c r="F1124" s="243"/>
      <c r="G1124" s="185"/>
      <c r="H1124" s="243"/>
      <c r="I1124" s="185"/>
    </row>
    <row r="1125" spans="4:9" ht="18">
      <c r="D1125" s="242"/>
      <c r="E1125" s="185"/>
      <c r="F1125" s="243"/>
      <c r="G1125" s="185"/>
      <c r="H1125" s="243"/>
      <c r="I1125" s="185"/>
    </row>
    <row r="1126" spans="4:9" ht="18">
      <c r="D1126" s="242"/>
      <c r="E1126" s="185"/>
      <c r="F1126" s="243"/>
      <c r="G1126" s="185"/>
      <c r="H1126" s="243"/>
      <c r="I1126" s="185"/>
    </row>
    <row r="1127" spans="4:9" ht="18">
      <c r="D1127" s="242"/>
      <c r="E1127" s="185"/>
      <c r="F1127" s="243"/>
      <c r="G1127" s="185"/>
      <c r="H1127" s="243"/>
      <c r="I1127" s="185"/>
    </row>
    <row r="1128" spans="4:9" ht="18">
      <c r="D1128" s="242"/>
      <c r="E1128" s="185"/>
      <c r="F1128" s="243"/>
      <c r="G1128" s="185"/>
      <c r="H1128" s="243"/>
      <c r="I1128" s="185"/>
    </row>
    <row r="1129" spans="4:9" ht="18">
      <c r="D1129" s="242"/>
      <c r="E1129" s="185"/>
      <c r="F1129" s="243"/>
      <c r="G1129" s="185"/>
      <c r="H1129" s="243"/>
      <c r="I1129" s="185"/>
    </row>
    <row r="1130" spans="4:9" ht="18">
      <c r="D1130" s="242"/>
      <c r="E1130" s="185"/>
      <c r="F1130" s="243"/>
      <c r="G1130" s="185"/>
      <c r="H1130" s="243"/>
      <c r="I1130" s="185"/>
    </row>
    <row r="1131" spans="4:9" ht="18">
      <c r="D1131" s="242"/>
      <c r="E1131" s="185"/>
      <c r="F1131" s="243"/>
      <c r="G1131" s="185"/>
      <c r="H1131" s="243"/>
      <c r="I1131" s="185"/>
    </row>
    <row r="1132" spans="4:9" ht="18">
      <c r="D1132" s="242"/>
      <c r="E1132" s="185"/>
      <c r="F1132" s="243"/>
      <c r="G1132" s="185"/>
      <c r="H1132" s="243"/>
      <c r="I1132" s="185"/>
    </row>
    <row r="1133" spans="4:9" ht="18">
      <c r="D1133" s="242"/>
      <c r="E1133" s="185"/>
      <c r="F1133" s="243"/>
      <c r="G1133" s="185"/>
      <c r="H1133" s="243"/>
      <c r="I1133" s="185"/>
    </row>
    <row r="1134" spans="4:9" ht="18">
      <c r="D1134" s="242"/>
      <c r="E1134" s="185"/>
      <c r="F1134" s="243"/>
      <c r="G1134" s="185"/>
      <c r="H1134" s="243"/>
      <c r="I1134" s="185"/>
    </row>
    <row r="1135" spans="4:9" ht="18">
      <c r="D1135" s="242"/>
      <c r="E1135" s="185"/>
      <c r="F1135" s="243"/>
      <c r="G1135" s="185"/>
      <c r="H1135" s="243"/>
      <c r="I1135" s="185"/>
    </row>
    <row r="1136" spans="4:9" ht="18">
      <c r="D1136" s="242"/>
      <c r="E1136" s="185"/>
      <c r="F1136" s="243"/>
      <c r="G1136" s="185"/>
      <c r="H1136" s="243"/>
      <c r="I1136" s="185"/>
    </row>
    <row r="1137" spans="4:9" ht="18">
      <c r="D1137" s="242"/>
      <c r="E1137" s="185"/>
      <c r="F1137" s="243"/>
      <c r="G1137" s="185"/>
      <c r="H1137" s="243"/>
      <c r="I1137" s="185"/>
    </row>
    <row r="1138" spans="4:9" ht="18">
      <c r="D1138" s="242"/>
      <c r="E1138" s="185"/>
      <c r="F1138" s="243"/>
      <c r="G1138" s="185"/>
      <c r="H1138" s="243"/>
      <c r="I1138" s="185"/>
    </row>
    <row r="1139" spans="4:9" ht="18">
      <c r="D1139" s="242"/>
      <c r="E1139" s="185"/>
      <c r="F1139" s="243"/>
      <c r="G1139" s="185"/>
      <c r="H1139" s="243"/>
      <c r="I1139" s="185"/>
    </row>
    <row r="1140" spans="4:9" ht="18">
      <c r="D1140" s="242"/>
      <c r="E1140" s="185"/>
      <c r="F1140" s="243"/>
      <c r="G1140" s="185"/>
      <c r="H1140" s="243"/>
      <c r="I1140" s="185"/>
    </row>
    <row r="1141" spans="4:9" ht="18">
      <c r="D1141" s="242"/>
      <c r="E1141" s="185"/>
      <c r="F1141" s="243"/>
      <c r="G1141" s="185"/>
      <c r="H1141" s="243"/>
      <c r="I1141" s="185"/>
    </row>
    <row r="1142" spans="4:9" ht="18">
      <c r="D1142" s="242"/>
      <c r="E1142" s="185"/>
      <c r="F1142" s="243"/>
      <c r="G1142" s="185"/>
      <c r="H1142" s="243"/>
      <c r="I1142" s="185"/>
    </row>
    <row r="1143" spans="4:9" ht="18">
      <c r="D1143" s="242"/>
      <c r="E1143" s="185"/>
      <c r="F1143" s="243"/>
      <c r="G1143" s="185"/>
      <c r="H1143" s="243"/>
      <c r="I1143" s="185"/>
    </row>
    <row r="1144" spans="4:9" ht="18">
      <c r="D1144" s="242"/>
      <c r="E1144" s="185"/>
      <c r="F1144" s="243"/>
      <c r="G1144" s="185"/>
      <c r="H1144" s="243"/>
      <c r="I1144" s="185"/>
    </row>
    <row r="1145" spans="4:9" ht="18">
      <c r="D1145" s="242"/>
      <c r="E1145" s="185"/>
      <c r="F1145" s="243"/>
      <c r="G1145" s="185"/>
      <c r="H1145" s="243"/>
      <c r="I1145" s="185"/>
    </row>
    <row r="1146" spans="4:9" ht="18">
      <c r="D1146" s="242"/>
      <c r="E1146" s="185"/>
      <c r="F1146" s="243"/>
      <c r="G1146" s="185"/>
      <c r="H1146" s="243"/>
      <c r="I1146" s="185"/>
    </row>
    <row r="1147" spans="4:9" ht="18">
      <c r="D1147" s="242"/>
      <c r="E1147" s="185"/>
      <c r="F1147" s="243"/>
      <c r="G1147" s="185"/>
      <c r="H1147" s="243"/>
      <c r="I1147" s="185"/>
    </row>
    <row r="1148" spans="4:9" ht="18">
      <c r="D1148" s="242"/>
      <c r="E1148" s="185"/>
      <c r="F1148" s="243"/>
      <c r="G1148" s="185"/>
      <c r="H1148" s="243"/>
      <c r="I1148" s="185"/>
    </row>
    <row r="1149" spans="4:9" ht="18">
      <c r="D1149" s="242"/>
      <c r="E1149" s="185"/>
      <c r="F1149" s="243"/>
      <c r="G1149" s="185"/>
      <c r="H1149" s="243"/>
      <c r="I1149" s="185"/>
    </row>
    <row r="1150" spans="4:9" ht="18">
      <c r="D1150" s="242"/>
      <c r="E1150" s="185"/>
      <c r="F1150" s="243"/>
      <c r="G1150" s="185"/>
      <c r="H1150" s="243"/>
      <c r="I1150" s="185"/>
    </row>
    <row r="1151" spans="4:9" ht="18">
      <c r="D1151" s="242"/>
      <c r="E1151" s="185"/>
      <c r="F1151" s="243"/>
      <c r="G1151" s="185"/>
      <c r="H1151" s="243"/>
      <c r="I1151" s="185"/>
    </row>
    <row r="1152" spans="4:9" ht="18">
      <c r="D1152" s="242"/>
      <c r="E1152" s="185"/>
      <c r="F1152" s="243"/>
      <c r="G1152" s="185"/>
      <c r="H1152" s="243"/>
      <c r="I1152" s="185"/>
    </row>
    <row r="1153" spans="4:9" ht="18">
      <c r="D1153" s="242"/>
      <c r="E1153" s="185"/>
      <c r="F1153" s="243"/>
      <c r="G1153" s="185"/>
      <c r="H1153" s="243"/>
      <c r="I1153" s="185"/>
    </row>
    <row r="1154" spans="4:9" ht="18">
      <c r="D1154" s="242"/>
      <c r="E1154" s="185"/>
      <c r="F1154" s="243"/>
      <c r="G1154" s="185"/>
      <c r="H1154" s="243"/>
      <c r="I1154" s="185"/>
    </row>
    <row r="1155" spans="4:9" ht="18">
      <c r="D1155" s="242"/>
      <c r="E1155" s="185"/>
      <c r="F1155" s="243"/>
      <c r="G1155" s="185"/>
      <c r="H1155" s="243"/>
      <c r="I1155" s="185"/>
    </row>
    <row r="1156" spans="4:9" ht="18">
      <c r="D1156" s="242"/>
      <c r="E1156" s="185"/>
      <c r="F1156" s="243"/>
      <c r="G1156" s="185"/>
      <c r="H1156" s="243"/>
      <c r="I1156" s="185"/>
    </row>
    <row r="1157" spans="4:9" ht="18">
      <c r="D1157" s="242"/>
      <c r="E1157" s="185"/>
      <c r="F1157" s="243"/>
      <c r="G1157" s="185"/>
      <c r="H1157" s="243"/>
      <c r="I1157" s="185"/>
    </row>
    <row r="1158" spans="4:9" ht="18">
      <c r="D1158" s="242"/>
      <c r="E1158" s="185"/>
      <c r="F1158" s="243"/>
      <c r="G1158" s="185"/>
      <c r="H1158" s="243"/>
      <c r="I1158" s="185"/>
    </row>
    <row r="1159" spans="4:9" ht="18">
      <c r="D1159" s="242"/>
      <c r="E1159" s="185"/>
      <c r="F1159" s="243"/>
      <c r="G1159" s="185"/>
      <c r="H1159" s="243"/>
      <c r="I1159" s="185"/>
    </row>
    <row r="1160" spans="4:9" ht="18">
      <c r="D1160" s="242"/>
      <c r="E1160" s="185"/>
      <c r="F1160" s="243"/>
      <c r="G1160" s="185"/>
      <c r="H1160" s="243"/>
      <c r="I1160" s="185"/>
    </row>
    <row r="1161" spans="4:9" ht="18">
      <c r="D1161" s="242"/>
      <c r="E1161" s="185"/>
      <c r="F1161" s="243"/>
      <c r="G1161" s="185"/>
      <c r="H1161" s="243"/>
      <c r="I1161" s="185"/>
    </row>
    <row r="1162" spans="4:9" ht="18">
      <c r="D1162" s="242"/>
      <c r="E1162" s="185"/>
      <c r="F1162" s="243"/>
      <c r="G1162" s="185"/>
      <c r="H1162" s="243"/>
      <c r="I1162" s="185"/>
    </row>
    <row r="1163" spans="4:9" ht="18">
      <c r="D1163" s="242"/>
      <c r="E1163" s="185"/>
      <c r="F1163" s="243"/>
      <c r="G1163" s="185"/>
      <c r="H1163" s="243"/>
      <c r="I1163" s="185"/>
    </row>
    <row r="1164" spans="4:9" ht="18">
      <c r="D1164" s="242"/>
      <c r="E1164" s="185"/>
      <c r="F1164" s="243"/>
      <c r="G1164" s="185"/>
      <c r="H1164" s="243"/>
      <c r="I1164" s="185"/>
    </row>
    <row r="1165" spans="4:9" ht="18">
      <c r="D1165" s="242"/>
      <c r="E1165" s="185"/>
      <c r="F1165" s="243"/>
      <c r="G1165" s="185"/>
      <c r="H1165" s="243"/>
      <c r="I1165" s="185"/>
    </row>
    <row r="1166" spans="4:9" ht="18">
      <c r="D1166" s="242"/>
      <c r="E1166" s="185"/>
      <c r="F1166" s="243"/>
      <c r="G1166" s="185"/>
      <c r="H1166" s="243"/>
      <c r="I1166" s="185"/>
    </row>
    <row r="1167" spans="4:9" ht="18">
      <c r="D1167" s="242"/>
      <c r="E1167" s="185"/>
      <c r="F1167" s="243"/>
      <c r="G1167" s="185"/>
      <c r="H1167" s="243"/>
      <c r="I1167" s="185"/>
    </row>
    <row r="1168" spans="4:9" ht="18">
      <c r="D1168" s="242"/>
      <c r="E1168" s="185"/>
      <c r="F1168" s="243"/>
      <c r="G1168" s="185"/>
      <c r="H1168" s="243"/>
      <c r="I1168" s="185"/>
    </row>
    <row r="1169" spans="4:9" ht="18">
      <c r="D1169" s="242"/>
      <c r="E1169" s="185"/>
      <c r="F1169" s="243"/>
      <c r="G1169" s="185"/>
      <c r="H1169" s="243"/>
      <c r="I1169" s="185"/>
    </row>
    <row r="1170" spans="4:9" ht="18">
      <c r="D1170" s="242"/>
      <c r="E1170" s="185"/>
      <c r="F1170" s="243"/>
      <c r="G1170" s="185"/>
      <c r="H1170" s="243"/>
      <c r="I1170" s="185"/>
    </row>
    <row r="1171" spans="4:9" ht="18">
      <c r="D1171" s="242"/>
      <c r="E1171" s="185"/>
      <c r="F1171" s="243"/>
      <c r="G1171" s="185"/>
      <c r="H1171" s="243"/>
      <c r="I1171" s="185"/>
    </row>
    <row r="1172" spans="4:9" ht="18">
      <c r="D1172" s="242"/>
      <c r="E1172" s="185"/>
      <c r="F1172" s="243"/>
      <c r="G1172" s="185"/>
      <c r="H1172" s="243"/>
      <c r="I1172" s="185"/>
    </row>
    <row r="1173" spans="4:9" ht="18">
      <c r="D1173" s="242"/>
      <c r="E1173" s="185"/>
      <c r="F1173" s="243"/>
      <c r="G1173" s="185"/>
      <c r="H1173" s="243"/>
      <c r="I1173" s="185"/>
    </row>
    <row r="1174" spans="4:9" ht="18">
      <c r="D1174" s="242"/>
      <c r="E1174" s="185"/>
      <c r="F1174" s="243"/>
      <c r="G1174" s="185"/>
      <c r="H1174" s="243"/>
      <c r="I1174" s="185"/>
    </row>
    <row r="1175" spans="4:9" ht="18">
      <c r="D1175" s="242"/>
      <c r="E1175" s="185"/>
      <c r="F1175" s="243"/>
      <c r="G1175" s="185"/>
      <c r="H1175" s="243"/>
      <c r="I1175" s="185"/>
    </row>
    <row r="1176" spans="4:9" ht="18">
      <c r="D1176" s="242"/>
      <c r="E1176" s="185"/>
      <c r="F1176" s="243"/>
      <c r="G1176" s="185"/>
      <c r="H1176" s="243"/>
      <c r="I1176" s="185"/>
    </row>
    <row r="1177" spans="4:9" ht="18">
      <c r="D1177" s="242"/>
      <c r="E1177" s="185"/>
      <c r="F1177" s="243"/>
      <c r="G1177" s="185"/>
      <c r="H1177" s="243"/>
      <c r="I1177" s="185"/>
    </row>
    <row r="1178" spans="4:9" ht="18">
      <c r="D1178" s="242"/>
      <c r="E1178" s="185"/>
      <c r="F1178" s="243"/>
      <c r="G1178" s="185"/>
      <c r="H1178" s="243"/>
      <c r="I1178" s="185"/>
    </row>
    <row r="1179" spans="4:9" ht="18">
      <c r="D1179" s="242"/>
      <c r="E1179" s="185"/>
      <c r="F1179" s="243"/>
      <c r="G1179" s="185"/>
      <c r="H1179" s="243"/>
      <c r="I1179" s="185"/>
    </row>
    <row r="1180" spans="4:9" ht="18">
      <c r="D1180" s="242"/>
      <c r="E1180" s="185"/>
      <c r="F1180" s="243"/>
      <c r="G1180" s="185"/>
      <c r="H1180" s="243"/>
      <c r="I1180" s="185"/>
    </row>
    <row r="1181" spans="4:9" ht="18">
      <c r="D1181" s="242"/>
      <c r="E1181" s="185"/>
      <c r="F1181" s="243"/>
      <c r="G1181" s="185"/>
      <c r="H1181" s="243"/>
      <c r="I1181" s="185"/>
    </row>
    <row r="1182" spans="4:9" ht="18">
      <c r="D1182" s="242"/>
      <c r="E1182" s="185"/>
      <c r="F1182" s="243"/>
      <c r="G1182" s="185"/>
      <c r="H1182" s="243"/>
      <c r="I1182" s="185"/>
    </row>
    <row r="1183" spans="4:9" ht="18">
      <c r="D1183" s="242"/>
      <c r="E1183" s="185"/>
      <c r="F1183" s="243"/>
      <c r="G1183" s="185"/>
      <c r="H1183" s="243"/>
      <c r="I1183" s="185"/>
    </row>
    <row r="1184" spans="4:9" ht="18">
      <c r="D1184" s="242"/>
      <c r="E1184" s="185"/>
      <c r="F1184" s="243"/>
      <c r="G1184" s="185"/>
      <c r="H1184" s="243"/>
      <c r="I1184" s="185"/>
    </row>
    <row r="1185" spans="4:9" ht="18">
      <c r="D1185" s="242"/>
      <c r="E1185" s="185"/>
      <c r="F1185" s="243"/>
      <c r="G1185" s="185"/>
      <c r="H1185" s="243"/>
      <c r="I1185" s="185"/>
    </row>
    <row r="1186" spans="4:9" ht="18">
      <c r="D1186" s="242"/>
      <c r="E1186" s="185"/>
      <c r="F1186" s="243"/>
      <c r="G1186" s="185"/>
      <c r="H1186" s="243"/>
      <c r="I1186" s="185"/>
    </row>
    <row r="1187" spans="4:9" ht="18">
      <c r="D1187" s="242"/>
      <c r="E1187" s="185"/>
      <c r="F1187" s="243"/>
      <c r="G1187" s="185"/>
      <c r="H1187" s="243"/>
      <c r="I1187" s="185"/>
    </row>
    <row r="1188" spans="4:9" ht="18">
      <c r="D1188" s="242"/>
      <c r="E1188" s="185"/>
      <c r="F1188" s="243"/>
      <c r="G1188" s="185"/>
      <c r="H1188" s="243"/>
      <c r="I1188" s="185"/>
    </row>
    <row r="1189" spans="4:9" ht="18">
      <c r="D1189" s="242"/>
      <c r="E1189" s="185"/>
      <c r="F1189" s="243"/>
      <c r="G1189" s="185"/>
      <c r="H1189" s="243"/>
      <c r="I1189" s="185"/>
    </row>
    <row r="1190" spans="4:9" ht="18">
      <c r="D1190" s="242"/>
      <c r="E1190" s="185"/>
      <c r="F1190" s="243"/>
      <c r="G1190" s="185"/>
      <c r="H1190" s="243"/>
      <c r="I1190" s="185"/>
    </row>
    <row r="1191" spans="4:9" ht="18">
      <c r="D1191" s="242"/>
      <c r="E1191" s="185"/>
      <c r="F1191" s="243"/>
      <c r="G1191" s="185"/>
      <c r="H1191" s="243"/>
      <c r="I1191" s="185"/>
    </row>
  </sheetData>
  <mergeCells count="7">
    <mergeCell ref="A5:J5"/>
    <mergeCell ref="E8:E12"/>
    <mergeCell ref="A56:I56"/>
    <mergeCell ref="B53:C53"/>
    <mergeCell ref="B54:C54"/>
    <mergeCell ref="N52:N53"/>
    <mergeCell ref="K52:K53"/>
  </mergeCells>
  <printOptions horizontalCentered="1"/>
  <pageMargins left="0.5511811023622047" right="0.35433070866141736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46.8515625" style="3" customWidth="1"/>
    <col min="2" max="2" width="9.7109375" style="3" customWidth="1"/>
    <col min="3" max="3" width="1.8515625" style="3" customWidth="1"/>
    <col min="4" max="4" width="23.8515625" style="3" customWidth="1"/>
    <col min="5" max="5" width="23.421875" style="3" customWidth="1"/>
    <col min="6" max="6" width="23.7109375" style="3" customWidth="1"/>
    <col min="7" max="7" width="8.140625" style="3" customWidth="1"/>
    <col min="8" max="8" width="17.57421875" style="3" customWidth="1"/>
    <col min="9" max="16384" width="9.140625" style="3" customWidth="1"/>
  </cols>
  <sheetData>
    <row r="1" spans="1:6" ht="15.75">
      <c r="A1" s="1" t="s">
        <v>0</v>
      </c>
      <c r="B1" s="2"/>
      <c r="C1" s="2"/>
      <c r="D1" s="2"/>
      <c r="E1" s="2"/>
      <c r="F1" s="248"/>
    </row>
    <row r="2" spans="1:6" ht="15">
      <c r="A2" s="4" t="s">
        <v>1</v>
      </c>
      <c r="B2" s="5"/>
      <c r="C2" s="5"/>
      <c r="D2" s="5"/>
      <c r="E2" s="5"/>
      <c r="F2" s="6"/>
    </row>
    <row r="3" spans="1:6" ht="15">
      <c r="A3" s="4"/>
      <c r="B3" s="5"/>
      <c r="C3" s="5"/>
      <c r="D3" s="5"/>
      <c r="E3" s="5"/>
      <c r="F3" s="6"/>
    </row>
    <row r="4" spans="1:6" ht="15">
      <c r="A4" s="7"/>
      <c r="B4" s="8"/>
      <c r="C4" s="8"/>
      <c r="D4" s="8"/>
      <c r="E4" s="8"/>
      <c r="F4" s="9"/>
    </row>
    <row r="5" spans="1:7" ht="33.75" customHeight="1">
      <c r="A5" s="269" t="s">
        <v>122</v>
      </c>
      <c r="B5" s="270"/>
      <c r="C5" s="270"/>
      <c r="D5" s="270"/>
      <c r="E5" s="270"/>
      <c r="F5" s="271"/>
      <c r="G5" s="10"/>
    </row>
    <row r="6" spans="1:7" ht="29.25" customHeight="1">
      <c r="A6" s="11"/>
      <c r="B6" s="12"/>
      <c r="C6" s="12"/>
      <c r="D6" s="13" t="s">
        <v>2</v>
      </c>
      <c r="E6" s="13" t="s">
        <v>2</v>
      </c>
      <c r="F6" s="14" t="s">
        <v>2</v>
      </c>
      <c r="G6" s="10"/>
    </row>
    <row r="7" spans="1:6" ht="21" customHeight="1">
      <c r="A7" s="15"/>
      <c r="B7" s="5"/>
      <c r="C7" s="5"/>
      <c r="D7" s="272" t="s">
        <v>3</v>
      </c>
      <c r="E7" s="273"/>
      <c r="F7" s="274"/>
    </row>
    <row r="8" spans="1:6" ht="15">
      <c r="A8" s="15"/>
      <c r="B8" s="5"/>
      <c r="C8" s="5"/>
      <c r="D8" s="16" t="s">
        <v>4</v>
      </c>
      <c r="E8" s="275" t="s">
        <v>5</v>
      </c>
      <c r="F8" s="277" t="s">
        <v>6</v>
      </c>
    </row>
    <row r="9" spans="1:9" ht="45">
      <c r="A9" s="15"/>
      <c r="B9" s="5"/>
      <c r="C9" s="5"/>
      <c r="D9" s="17" t="s">
        <v>7</v>
      </c>
      <c r="E9" s="276"/>
      <c r="F9" s="278"/>
      <c r="G9" s="18"/>
      <c r="H9" s="18"/>
      <c r="I9" s="18"/>
    </row>
    <row r="10" spans="1:6" ht="15">
      <c r="A10" s="15"/>
      <c r="B10" s="19"/>
      <c r="C10" s="5"/>
      <c r="D10" s="16" t="s">
        <v>8</v>
      </c>
      <c r="E10" s="16" t="s">
        <v>8</v>
      </c>
      <c r="F10" s="16" t="s">
        <v>8</v>
      </c>
    </row>
    <row r="11" spans="1:6" ht="15" customHeight="1">
      <c r="A11" s="20" t="s">
        <v>123</v>
      </c>
      <c r="B11" s="21"/>
      <c r="C11" s="21"/>
      <c r="D11" s="22"/>
      <c r="E11" s="22"/>
      <c r="F11" s="22"/>
    </row>
    <row r="12" spans="1:6" ht="15">
      <c r="A12" s="23"/>
      <c r="B12" s="5"/>
      <c r="C12" s="5"/>
      <c r="D12" s="24"/>
      <c r="E12" s="24"/>
      <c r="F12" s="24"/>
    </row>
    <row r="13" spans="1:6" ht="15">
      <c r="A13" s="23" t="s">
        <v>9</v>
      </c>
      <c r="B13" s="25"/>
      <c r="C13" s="5"/>
      <c r="D13" s="24">
        <v>60746</v>
      </c>
      <c r="E13" s="24">
        <v>584683</v>
      </c>
      <c r="F13" s="24">
        <f>SUM(D13:E13)</f>
        <v>645429</v>
      </c>
    </row>
    <row r="14" spans="1:6" ht="15">
      <c r="A14" s="23"/>
      <c r="B14" s="25"/>
      <c r="C14" s="5"/>
      <c r="D14" s="24"/>
      <c r="E14" s="24"/>
      <c r="F14" s="24"/>
    </row>
    <row r="15" spans="1:6" ht="15">
      <c r="A15" s="15" t="s">
        <v>10</v>
      </c>
      <c r="B15" s="5"/>
      <c r="C15" s="5"/>
      <c r="D15" s="24">
        <v>0</v>
      </c>
      <c r="E15" s="24">
        <v>33859</v>
      </c>
      <c r="F15" s="24">
        <f>SUM(D15:E15)</f>
        <v>33859</v>
      </c>
    </row>
    <row r="16" spans="1:6" ht="15">
      <c r="A16" s="15"/>
      <c r="B16" s="5"/>
      <c r="C16" s="5"/>
      <c r="D16" s="24"/>
      <c r="E16" s="24"/>
      <c r="F16" s="24"/>
    </row>
    <row r="17" spans="1:6" ht="15">
      <c r="A17" s="15" t="s">
        <v>11</v>
      </c>
      <c r="B17" s="5"/>
      <c r="C17" s="5"/>
      <c r="D17" s="24"/>
      <c r="E17" s="24"/>
      <c r="F17" s="24"/>
    </row>
    <row r="18" spans="1:6" ht="15">
      <c r="A18" s="26" t="s">
        <v>12</v>
      </c>
      <c r="B18" s="5"/>
      <c r="C18" s="5"/>
      <c r="D18" s="24"/>
      <c r="E18" s="24"/>
      <c r="F18" s="24"/>
    </row>
    <row r="19" spans="1:6" ht="15">
      <c r="A19" s="15" t="s">
        <v>13</v>
      </c>
      <c r="B19" s="5"/>
      <c r="C19" s="5"/>
      <c r="D19" s="24">
        <v>0</v>
      </c>
      <c r="E19" s="24">
        <v>-21261</v>
      </c>
      <c r="F19" s="24">
        <f>SUM(D19:E19)</f>
        <v>-21261</v>
      </c>
    </row>
    <row r="20" spans="1:6" ht="15">
      <c r="A20" s="26" t="s">
        <v>14</v>
      </c>
      <c r="B20" s="5"/>
      <c r="C20" s="5"/>
      <c r="D20" s="24"/>
      <c r="E20" s="24"/>
      <c r="F20" s="24"/>
    </row>
    <row r="21" spans="1:6" ht="15">
      <c r="A21" s="15" t="s">
        <v>13</v>
      </c>
      <c r="B21" s="5"/>
      <c r="C21" s="5"/>
      <c r="D21" s="24">
        <v>0</v>
      </c>
      <c r="E21" s="24">
        <v>-39485</v>
      </c>
      <c r="F21" s="24">
        <f>SUM(D21:E21)</f>
        <v>-39485</v>
      </c>
    </row>
    <row r="22" spans="1:6" ht="15">
      <c r="A22" s="15"/>
      <c r="B22" s="5"/>
      <c r="C22" s="5"/>
      <c r="D22" s="24"/>
      <c r="E22" s="24"/>
      <c r="F22" s="24"/>
    </row>
    <row r="23" spans="1:6" ht="15">
      <c r="A23" s="23" t="s">
        <v>15</v>
      </c>
      <c r="B23" s="25"/>
      <c r="C23" s="25"/>
      <c r="D23" s="27">
        <f>SUM(D13:D21)</f>
        <v>60746</v>
      </c>
      <c r="E23" s="27">
        <f>SUM(E13:E21)</f>
        <v>557796</v>
      </c>
      <c r="F23" s="27">
        <f>SUM(F13:F21)</f>
        <v>618542</v>
      </c>
    </row>
    <row r="24" spans="1:6" ht="5.25" customHeight="1" thickBot="1">
      <c r="A24" s="15"/>
      <c r="B24" s="5"/>
      <c r="C24" s="5"/>
      <c r="D24" s="28"/>
      <c r="E24" s="28"/>
      <c r="F24" s="28"/>
    </row>
    <row r="25" spans="1:6" ht="15.75" thickTop="1">
      <c r="A25" s="15"/>
      <c r="B25" s="5"/>
      <c r="C25" s="5"/>
      <c r="D25" s="24"/>
      <c r="E25" s="24"/>
      <c r="F25" s="24"/>
    </row>
    <row r="26" spans="1:6" ht="15" customHeight="1">
      <c r="A26" s="20" t="s">
        <v>124</v>
      </c>
      <c r="B26" s="21"/>
      <c r="C26" s="21"/>
      <c r="D26" s="22"/>
      <c r="E26" s="22"/>
      <c r="F26" s="22"/>
    </row>
    <row r="27" spans="1:6" ht="15">
      <c r="A27" s="15"/>
      <c r="B27" s="5"/>
      <c r="C27" s="5"/>
      <c r="D27" s="24"/>
      <c r="E27" s="24"/>
      <c r="F27" s="24"/>
    </row>
    <row r="28" spans="1:6" ht="15">
      <c r="A28" s="23" t="s">
        <v>16</v>
      </c>
      <c r="B28" s="25"/>
      <c r="C28" s="6"/>
      <c r="D28" s="24">
        <v>60746</v>
      </c>
      <c r="E28" s="24">
        <v>561414</v>
      </c>
      <c r="F28" s="24">
        <f>SUM(D28:E28)</f>
        <v>622160</v>
      </c>
    </row>
    <row r="29" spans="1:6" ht="15">
      <c r="A29" s="23"/>
      <c r="B29" s="25"/>
      <c r="C29" s="5"/>
      <c r="D29" s="24"/>
      <c r="E29" s="24"/>
      <c r="F29" s="24"/>
    </row>
    <row r="30" spans="1:6" ht="15">
      <c r="A30" s="15" t="s">
        <v>10</v>
      </c>
      <c r="B30" s="5"/>
      <c r="C30" s="5"/>
      <c r="D30" s="24">
        <v>0</v>
      </c>
      <c r="E30" s="24">
        <v>40825</v>
      </c>
      <c r="F30" s="24">
        <f>SUM(D30:E30)</f>
        <v>40825</v>
      </c>
    </row>
    <row r="31" spans="1:6" ht="15">
      <c r="A31" s="15"/>
      <c r="B31" s="5"/>
      <c r="C31" s="5"/>
      <c r="D31" s="24"/>
      <c r="E31" s="24"/>
      <c r="F31" s="24"/>
    </row>
    <row r="32" spans="1:6" ht="15">
      <c r="A32" s="15" t="s">
        <v>11</v>
      </c>
      <c r="B32" s="5"/>
      <c r="C32" s="5"/>
      <c r="D32" s="24"/>
      <c r="E32" s="24"/>
      <c r="F32" s="24"/>
    </row>
    <row r="33" spans="1:6" ht="15">
      <c r="A33" s="26" t="s">
        <v>12</v>
      </c>
      <c r="B33" s="5"/>
      <c r="C33" s="5"/>
      <c r="D33" s="24"/>
      <c r="E33" s="24"/>
      <c r="F33" s="24"/>
    </row>
    <row r="34" spans="1:6" ht="15">
      <c r="A34" s="15" t="s">
        <v>17</v>
      </c>
      <c r="B34" s="5"/>
      <c r="C34" s="5"/>
      <c r="D34" s="24">
        <v>0</v>
      </c>
      <c r="E34" s="24">
        <v>-21261</v>
      </c>
      <c r="F34" s="24">
        <f>SUM(D34:E34)</f>
        <v>-21261</v>
      </c>
    </row>
    <row r="35" spans="1:6" ht="15">
      <c r="A35" s="26" t="s">
        <v>14</v>
      </c>
      <c r="B35" s="5"/>
      <c r="C35" s="5"/>
      <c r="D35" s="24"/>
      <c r="E35" s="24"/>
      <c r="F35" s="24"/>
    </row>
    <row r="36" spans="1:6" ht="15">
      <c r="A36" s="15" t="s">
        <v>17</v>
      </c>
      <c r="B36" s="5"/>
      <c r="C36" s="5"/>
      <c r="D36" s="24">
        <v>0</v>
      </c>
      <c r="E36" s="24">
        <v>-39485</v>
      </c>
      <c r="F36" s="24">
        <f>SUM(D36:E36)</f>
        <v>-39485</v>
      </c>
    </row>
    <row r="37" spans="1:6" ht="15">
      <c r="A37" s="15"/>
      <c r="B37" s="5"/>
      <c r="C37" s="5"/>
      <c r="D37" s="29"/>
      <c r="E37" s="29"/>
      <c r="F37" s="29"/>
    </row>
    <row r="38" spans="1:6" ht="15">
      <c r="A38" s="23" t="s">
        <v>18</v>
      </c>
      <c r="B38" s="25"/>
      <c r="C38" s="25"/>
      <c r="D38" s="24">
        <f>SUM(D28:D36)</f>
        <v>60746</v>
      </c>
      <c r="E38" s="24">
        <f>SUM(E28:E36)</f>
        <v>541493</v>
      </c>
      <c r="F38" s="24">
        <f>SUM(F28:F36)</f>
        <v>602239</v>
      </c>
    </row>
    <row r="39" spans="1:6" ht="5.25" customHeight="1" thickBot="1">
      <c r="A39" s="15"/>
      <c r="B39" s="5"/>
      <c r="C39" s="5"/>
      <c r="D39" s="28"/>
      <c r="E39" s="28"/>
      <c r="F39" s="28"/>
    </row>
    <row r="40" spans="1:6" ht="15.75" thickTop="1">
      <c r="A40" s="7"/>
      <c r="B40" s="8"/>
      <c r="C40" s="8"/>
      <c r="D40" s="29"/>
      <c r="E40" s="29"/>
      <c r="F40" s="29"/>
    </row>
    <row r="41" spans="1:6" ht="33.75" customHeight="1">
      <c r="A41" s="268" t="s">
        <v>19</v>
      </c>
      <c r="B41" s="268"/>
      <c r="C41" s="268"/>
      <c r="D41" s="268"/>
      <c r="E41" s="268"/>
      <c r="F41" s="268"/>
    </row>
    <row r="43" ht="15">
      <c r="A43" s="30"/>
    </row>
  </sheetData>
  <mergeCells count="5">
    <mergeCell ref="A41:F41"/>
    <mergeCell ref="A5:F5"/>
    <mergeCell ref="D7:F7"/>
    <mergeCell ref="E8:E9"/>
    <mergeCell ref="F8:F9"/>
  </mergeCells>
  <printOptions horizontalCentered="1"/>
  <pageMargins left="0.5511811023622047" right="0.31496062992125984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="60" zoomScaleNormal="75" workbookViewId="0" topLeftCell="A13">
      <selection activeCell="C7" sqref="C7"/>
    </sheetView>
  </sheetViews>
  <sheetFormatPr defaultColWidth="9.140625" defaultRowHeight="12.75"/>
  <cols>
    <col min="1" max="2" width="2.421875" style="112" customWidth="1"/>
    <col min="3" max="3" width="70.7109375" style="112" customWidth="1"/>
    <col min="4" max="4" width="21.28125" style="163" customWidth="1"/>
    <col min="5" max="5" width="3.28125" style="112" customWidth="1"/>
    <col min="6" max="6" width="21.421875" style="163" customWidth="1"/>
    <col min="7" max="7" width="1.421875" style="112" customWidth="1"/>
    <col min="8" max="16384" width="9.140625" style="112" customWidth="1"/>
  </cols>
  <sheetData>
    <row r="1" spans="1:8" ht="15.75">
      <c r="A1" s="106"/>
      <c r="B1" s="107" t="s">
        <v>41</v>
      </c>
      <c r="C1" s="108"/>
      <c r="D1" s="108"/>
      <c r="E1" s="109"/>
      <c r="F1" s="108"/>
      <c r="G1" s="110"/>
      <c r="H1" s="111"/>
    </row>
    <row r="2" spans="1:8" ht="15">
      <c r="A2" s="113"/>
      <c r="B2" s="114" t="s">
        <v>1</v>
      </c>
      <c r="C2" s="111"/>
      <c r="D2" s="115"/>
      <c r="E2" s="115"/>
      <c r="F2" s="115"/>
      <c r="G2" s="116"/>
      <c r="H2" s="111"/>
    </row>
    <row r="3" spans="1:7" ht="21.75" customHeight="1">
      <c r="A3" s="117"/>
      <c r="B3" s="118"/>
      <c r="C3" s="111"/>
      <c r="D3" s="119"/>
      <c r="E3" s="111"/>
      <c r="F3" s="119"/>
      <c r="G3" s="120"/>
    </row>
    <row r="4" spans="1:7" ht="21.75" customHeight="1">
      <c r="A4" s="279" t="s">
        <v>119</v>
      </c>
      <c r="B4" s="280"/>
      <c r="C4" s="280"/>
      <c r="D4" s="280"/>
      <c r="E4" s="280"/>
      <c r="F4" s="280"/>
      <c r="G4" s="281"/>
    </row>
    <row r="5" spans="1:7" ht="21.75" customHeight="1">
      <c r="A5" s="121"/>
      <c r="B5" s="122"/>
      <c r="C5" s="122"/>
      <c r="D5" s="123" t="s">
        <v>2</v>
      </c>
      <c r="E5" s="122"/>
      <c r="F5" s="123" t="s">
        <v>2</v>
      </c>
      <c r="G5" s="124"/>
    </row>
    <row r="6" spans="1:7" ht="21" customHeight="1">
      <c r="A6" s="117"/>
      <c r="B6" s="118"/>
      <c r="C6" s="111"/>
      <c r="D6" s="160"/>
      <c r="E6" s="111"/>
      <c r="F6" s="149"/>
      <c r="G6" s="120"/>
    </row>
    <row r="7" spans="1:7" ht="15.75">
      <c r="A7" s="113"/>
      <c r="B7" s="111"/>
      <c r="C7" s="111"/>
      <c r="D7" s="126" t="s">
        <v>126</v>
      </c>
      <c r="E7" s="125"/>
      <c r="F7" s="126" t="s">
        <v>126</v>
      </c>
      <c r="G7" s="120"/>
    </row>
    <row r="8" spans="1:7" ht="15.75">
      <c r="A8" s="113"/>
      <c r="B8" s="111"/>
      <c r="C8" s="111"/>
      <c r="D8" s="126" t="s">
        <v>42</v>
      </c>
      <c r="E8" s="125"/>
      <c r="F8" s="126" t="s">
        <v>42</v>
      </c>
      <c r="G8" s="120"/>
    </row>
    <row r="9" spans="1:7" ht="15.75">
      <c r="A9" s="113"/>
      <c r="B9" s="111"/>
      <c r="C9" s="111"/>
      <c r="D9" s="246" t="s">
        <v>21</v>
      </c>
      <c r="E9" s="127"/>
      <c r="F9" s="246" t="s">
        <v>22</v>
      </c>
      <c r="G9" s="120"/>
    </row>
    <row r="10" spans="1:7" ht="15.75">
      <c r="A10" s="113"/>
      <c r="B10" s="111"/>
      <c r="C10" s="111" t="s">
        <v>43</v>
      </c>
      <c r="D10" s="128" t="s">
        <v>8</v>
      </c>
      <c r="E10" s="125"/>
      <c r="F10" s="128" t="s">
        <v>8</v>
      </c>
      <c r="G10" s="120"/>
    </row>
    <row r="11" spans="1:7" ht="2.25" customHeight="1">
      <c r="A11" s="113"/>
      <c r="B11" s="129"/>
      <c r="C11" s="111"/>
      <c r="D11" s="130"/>
      <c r="E11" s="111"/>
      <c r="F11" s="130"/>
      <c r="G11" s="120"/>
    </row>
    <row r="12" spans="1:7" ht="9" customHeight="1">
      <c r="A12" s="113"/>
      <c r="B12" s="111"/>
      <c r="C12" s="111"/>
      <c r="D12" s="119"/>
      <c r="E12" s="111"/>
      <c r="F12" s="119"/>
      <c r="G12" s="120"/>
    </row>
    <row r="13" spans="1:7" ht="15.75">
      <c r="A13" s="113"/>
      <c r="B13" s="129" t="s">
        <v>44</v>
      </c>
      <c r="C13" s="111"/>
      <c r="D13" s="131">
        <v>40825</v>
      </c>
      <c r="E13" s="119"/>
      <c r="F13" s="131">
        <v>33859</v>
      </c>
      <c r="G13" s="120"/>
    </row>
    <row r="14" spans="1:7" ht="15">
      <c r="A14" s="113"/>
      <c r="B14" s="111"/>
      <c r="C14" s="111"/>
      <c r="D14" s="132"/>
      <c r="E14" s="111"/>
      <c r="F14" s="132"/>
      <c r="G14" s="120"/>
    </row>
    <row r="15" spans="1:7" ht="15.75">
      <c r="A15" s="113"/>
      <c r="B15" s="129" t="s">
        <v>45</v>
      </c>
      <c r="C15" s="111"/>
      <c r="D15" s="132"/>
      <c r="E15" s="111"/>
      <c r="F15" s="132"/>
      <c r="G15" s="120"/>
    </row>
    <row r="16" spans="1:7" ht="15">
      <c r="A16" s="113"/>
      <c r="B16" s="111"/>
      <c r="C16" s="111"/>
      <c r="D16" s="132"/>
      <c r="E16" s="111"/>
      <c r="F16" s="132"/>
      <c r="G16" s="120"/>
    </row>
    <row r="17" spans="1:7" ht="17.25" customHeight="1">
      <c r="A17" s="113"/>
      <c r="B17" s="111" t="s">
        <v>46</v>
      </c>
      <c r="C17" s="111"/>
      <c r="D17" s="133">
        <v>2</v>
      </c>
      <c r="E17" s="111"/>
      <c r="F17" s="133">
        <v>716</v>
      </c>
      <c r="G17" s="120"/>
    </row>
    <row r="18" spans="1:7" ht="15">
      <c r="A18" s="113"/>
      <c r="B18" s="111"/>
      <c r="C18" s="111"/>
      <c r="D18" s="133"/>
      <c r="E18" s="111"/>
      <c r="F18" s="134"/>
      <c r="G18" s="120"/>
    </row>
    <row r="19" spans="1:7" ht="15">
      <c r="A19" s="113"/>
      <c r="B19" s="111" t="s">
        <v>47</v>
      </c>
      <c r="C19" s="111"/>
      <c r="D19" s="133">
        <v>-2922</v>
      </c>
      <c r="E19" s="111"/>
      <c r="F19" s="134">
        <v>-1712</v>
      </c>
      <c r="G19" s="120"/>
    </row>
    <row r="20" spans="1:7" ht="15">
      <c r="A20" s="113"/>
      <c r="B20" s="111"/>
      <c r="C20" s="111"/>
      <c r="D20" s="134"/>
      <c r="E20" s="111"/>
      <c r="F20" s="134"/>
      <c r="G20" s="120"/>
    </row>
    <row r="21" spans="1:7" ht="15.75">
      <c r="A21" s="135"/>
      <c r="B21" s="136" t="s">
        <v>48</v>
      </c>
      <c r="C21" s="137"/>
      <c r="D21" s="138">
        <f>SUM(D11:D19)</f>
        <v>37905</v>
      </c>
      <c r="E21" s="139"/>
      <c r="F21" s="138">
        <f>SUM(F11:F19)</f>
        <v>32863</v>
      </c>
      <c r="G21" s="120"/>
    </row>
    <row r="22" spans="1:7" ht="15.75">
      <c r="A22" s="113"/>
      <c r="B22" s="129"/>
      <c r="C22" s="111"/>
      <c r="D22" s="140"/>
      <c r="E22" s="111"/>
      <c r="F22" s="140"/>
      <c r="G22" s="120"/>
    </row>
    <row r="23" spans="1:7" ht="15.75">
      <c r="A23" s="113"/>
      <c r="B23" s="129" t="s">
        <v>49</v>
      </c>
      <c r="C23" s="141"/>
      <c r="D23" s="132"/>
      <c r="E23" s="111"/>
      <c r="F23" s="132"/>
      <c r="G23" s="120"/>
    </row>
    <row r="24" spans="1:7" ht="15">
      <c r="A24" s="113"/>
      <c r="B24" s="111" t="s">
        <v>50</v>
      </c>
      <c r="C24" s="111"/>
      <c r="D24" s="133">
        <v>-17563</v>
      </c>
      <c r="E24" s="142"/>
      <c r="F24" s="133">
        <v>729</v>
      </c>
      <c r="G24" s="120"/>
    </row>
    <row r="25" spans="1:7" ht="15">
      <c r="A25" s="113"/>
      <c r="B25" s="111" t="s">
        <v>51</v>
      </c>
      <c r="C25" s="111"/>
      <c r="D25" s="133">
        <v>-4107</v>
      </c>
      <c r="E25" s="142"/>
      <c r="F25" s="133">
        <v>6985</v>
      </c>
      <c r="G25" s="120"/>
    </row>
    <row r="26" spans="1:7" ht="15">
      <c r="A26" s="113"/>
      <c r="B26" s="111"/>
      <c r="C26" s="111"/>
      <c r="D26" s="133"/>
      <c r="E26" s="142"/>
      <c r="F26" s="133"/>
      <c r="G26" s="120"/>
    </row>
    <row r="27" spans="1:7" ht="15">
      <c r="A27" s="135"/>
      <c r="B27" s="143" t="s">
        <v>52</v>
      </c>
      <c r="C27" s="144"/>
      <c r="D27" s="138">
        <f>SUM(D21:D26)</f>
        <v>16235</v>
      </c>
      <c r="E27" s="111"/>
      <c r="F27" s="138">
        <f>SUM(F21:F26)</f>
        <v>40577</v>
      </c>
      <c r="G27" s="120"/>
    </row>
    <row r="28" spans="1:7" ht="15">
      <c r="A28" s="113"/>
      <c r="B28" s="111"/>
      <c r="C28" s="111"/>
      <c r="D28" s="145"/>
      <c r="E28" s="111"/>
      <c r="F28" s="145"/>
      <c r="G28" s="120"/>
    </row>
    <row r="29" spans="1:7" ht="15">
      <c r="A29" s="113"/>
      <c r="B29" s="111" t="s">
        <v>53</v>
      </c>
      <c r="C29" s="111"/>
      <c r="D29" s="133">
        <v>-10061</v>
      </c>
      <c r="E29" s="111"/>
      <c r="F29" s="133">
        <v>-6036</v>
      </c>
      <c r="G29" s="120"/>
    </row>
    <row r="30" spans="1:7" ht="15">
      <c r="A30" s="113"/>
      <c r="B30" s="111"/>
      <c r="C30" s="111"/>
      <c r="D30" s="133"/>
      <c r="E30" s="111"/>
      <c r="F30" s="133"/>
      <c r="G30" s="120"/>
    </row>
    <row r="31" spans="1:7" ht="15.75">
      <c r="A31" s="135"/>
      <c r="B31" s="136" t="s">
        <v>54</v>
      </c>
      <c r="C31" s="144"/>
      <c r="D31" s="138">
        <f>SUM(D27:D30)</f>
        <v>6174</v>
      </c>
      <c r="E31" s="111"/>
      <c r="F31" s="138">
        <f>SUM(F27:F30)</f>
        <v>34541</v>
      </c>
      <c r="G31" s="120"/>
    </row>
    <row r="32" spans="1:7" ht="15">
      <c r="A32" s="113"/>
      <c r="B32" s="111"/>
      <c r="C32" s="111"/>
      <c r="D32" s="145"/>
      <c r="E32" s="111"/>
      <c r="F32" s="145"/>
      <c r="G32" s="120"/>
    </row>
    <row r="33" spans="1:7" ht="15">
      <c r="A33" s="113"/>
      <c r="B33" s="146" t="s">
        <v>55</v>
      </c>
      <c r="C33" s="111"/>
      <c r="D33" s="132"/>
      <c r="E33" s="111"/>
      <c r="F33" s="132"/>
      <c r="G33" s="120"/>
    </row>
    <row r="34" spans="1:7" ht="15">
      <c r="A34" s="113"/>
      <c r="B34" s="111" t="s">
        <v>56</v>
      </c>
      <c r="C34" s="111"/>
      <c r="D34" s="133">
        <v>-14383</v>
      </c>
      <c r="E34" s="111"/>
      <c r="F34" s="133">
        <v>-9784</v>
      </c>
      <c r="G34" s="120"/>
    </row>
    <row r="35" spans="1:7" ht="15">
      <c r="A35" s="113"/>
      <c r="B35" s="111" t="s">
        <v>57</v>
      </c>
      <c r="C35" s="111"/>
      <c r="D35" s="133">
        <v>118</v>
      </c>
      <c r="E35" s="111"/>
      <c r="F35" s="133">
        <v>422</v>
      </c>
      <c r="G35" s="120"/>
    </row>
    <row r="36" spans="1:7" ht="15">
      <c r="A36" s="113"/>
      <c r="B36" s="111" t="s">
        <v>58</v>
      </c>
      <c r="C36" s="111"/>
      <c r="D36" s="133">
        <v>21500</v>
      </c>
      <c r="E36" s="111"/>
      <c r="F36" s="133">
        <v>0</v>
      </c>
      <c r="G36" s="120"/>
    </row>
    <row r="37" spans="1:7" ht="15">
      <c r="A37" s="113"/>
      <c r="B37" s="111" t="s">
        <v>59</v>
      </c>
      <c r="C37" s="111"/>
      <c r="D37" s="133">
        <v>13362</v>
      </c>
      <c r="E37" s="111"/>
      <c r="F37" s="133">
        <v>13649</v>
      </c>
      <c r="G37" s="120"/>
    </row>
    <row r="38" spans="1:7" ht="15">
      <c r="A38" s="113"/>
      <c r="B38" s="111" t="s">
        <v>60</v>
      </c>
      <c r="C38" s="111"/>
      <c r="D38" s="133">
        <v>1395</v>
      </c>
      <c r="E38" s="111"/>
      <c r="F38" s="133">
        <v>4128</v>
      </c>
      <c r="G38" s="120"/>
    </row>
    <row r="39" spans="1:7" ht="15">
      <c r="A39" s="113"/>
      <c r="B39" s="111" t="s">
        <v>61</v>
      </c>
      <c r="C39" s="111"/>
      <c r="D39" s="133">
        <v>246</v>
      </c>
      <c r="E39" s="111"/>
      <c r="F39" s="133">
        <v>299</v>
      </c>
      <c r="G39" s="120"/>
    </row>
    <row r="40" spans="1:7" ht="15">
      <c r="A40" s="113"/>
      <c r="B40" s="111"/>
      <c r="C40" s="111"/>
      <c r="D40" s="147"/>
      <c r="E40" s="111"/>
      <c r="F40" s="147"/>
      <c r="G40" s="120"/>
    </row>
    <row r="41" spans="1:7" ht="15.75">
      <c r="A41" s="135"/>
      <c r="B41" s="136" t="s">
        <v>62</v>
      </c>
      <c r="C41" s="144"/>
      <c r="D41" s="148">
        <f>SUM(D34:D40)</f>
        <v>22238</v>
      </c>
      <c r="E41" s="139"/>
      <c r="F41" s="148">
        <f>SUM(F34:F40)</f>
        <v>8714</v>
      </c>
      <c r="G41" s="120"/>
    </row>
    <row r="42" spans="1:7" ht="15">
      <c r="A42" s="113"/>
      <c r="B42" s="111"/>
      <c r="C42" s="111"/>
      <c r="D42" s="145"/>
      <c r="E42" s="111"/>
      <c r="F42" s="145"/>
      <c r="G42" s="120"/>
    </row>
    <row r="43" spans="1:7" ht="15">
      <c r="A43" s="113"/>
      <c r="B43" s="146" t="s">
        <v>63</v>
      </c>
      <c r="C43" s="111"/>
      <c r="D43" s="132"/>
      <c r="E43" s="111"/>
      <c r="F43" s="132"/>
      <c r="G43" s="120"/>
    </row>
    <row r="44" spans="1:7" ht="15">
      <c r="A44" s="113"/>
      <c r="B44" s="111" t="s">
        <v>64</v>
      </c>
      <c r="C44" s="111"/>
      <c r="D44" s="133">
        <v>-60746</v>
      </c>
      <c r="E44" s="111"/>
      <c r="F44" s="133">
        <v>-60746</v>
      </c>
      <c r="G44" s="120"/>
    </row>
    <row r="45" spans="1:7" ht="15">
      <c r="A45" s="113"/>
      <c r="B45" s="111"/>
      <c r="C45" s="111"/>
      <c r="D45" s="147"/>
      <c r="E45" s="111"/>
      <c r="F45" s="147"/>
      <c r="G45" s="120"/>
    </row>
    <row r="46" spans="1:7" ht="15.75" hidden="1">
      <c r="A46" s="135"/>
      <c r="B46" s="136" t="s">
        <v>65</v>
      </c>
      <c r="C46" s="144"/>
      <c r="D46" s="148">
        <f>SUM(D44:D45)</f>
        <v>-60746</v>
      </c>
      <c r="E46" s="139"/>
      <c r="F46" s="148">
        <f>SUM(F44:F45)</f>
        <v>-60746</v>
      </c>
      <c r="G46" s="120"/>
    </row>
    <row r="47" spans="1:7" ht="15.75">
      <c r="A47" s="135"/>
      <c r="B47" s="136" t="s">
        <v>65</v>
      </c>
      <c r="C47" s="144"/>
      <c r="D47" s="148">
        <f>SUM(D44)</f>
        <v>-60746</v>
      </c>
      <c r="E47" s="139"/>
      <c r="F47" s="148">
        <f>SUM(F45:F46)</f>
        <v>-60746</v>
      </c>
      <c r="G47" s="120"/>
    </row>
    <row r="48" spans="1:7" ht="17.25" customHeight="1">
      <c r="A48" s="113"/>
      <c r="B48" s="111"/>
      <c r="C48" s="111"/>
      <c r="D48" s="149"/>
      <c r="E48" s="111"/>
      <c r="F48" s="149"/>
      <c r="G48" s="120"/>
    </row>
    <row r="49" spans="1:7" ht="15">
      <c r="A49" s="113"/>
      <c r="B49" s="146" t="s">
        <v>125</v>
      </c>
      <c r="C49" s="111"/>
      <c r="D49" s="131">
        <f>D31+D41+D46</f>
        <v>-32334</v>
      </c>
      <c r="E49" s="111"/>
      <c r="F49" s="131">
        <v>-17491</v>
      </c>
      <c r="G49" s="120"/>
    </row>
    <row r="50" spans="1:7" ht="19.5" customHeight="1">
      <c r="A50" s="113"/>
      <c r="B50" s="146" t="s">
        <v>66</v>
      </c>
      <c r="C50" s="111"/>
      <c r="D50" s="133">
        <v>490839</v>
      </c>
      <c r="E50" s="111"/>
      <c r="F50" s="133">
        <v>515491</v>
      </c>
      <c r="G50" s="120"/>
    </row>
    <row r="51" spans="1:7" ht="15.75" thickBot="1">
      <c r="A51" s="150"/>
      <c r="B51" s="151" t="s">
        <v>67</v>
      </c>
      <c r="C51" s="152"/>
      <c r="D51" s="153">
        <f>SUM(D49:D50)</f>
        <v>458505</v>
      </c>
      <c r="E51" s="111"/>
      <c r="F51" s="153">
        <f>SUM(F49:F50)</f>
        <v>498000</v>
      </c>
      <c r="G51" s="120"/>
    </row>
    <row r="52" spans="1:8" ht="15.75" hidden="1" thickTop="1">
      <c r="A52" s="113"/>
      <c r="B52" s="111"/>
      <c r="C52" s="111"/>
      <c r="D52" s="119"/>
      <c r="E52" s="111"/>
      <c r="F52" s="119"/>
      <c r="G52" s="120"/>
      <c r="H52" s="154"/>
    </row>
    <row r="53" spans="1:7" ht="15.75" hidden="1" thickTop="1">
      <c r="A53" s="113"/>
      <c r="B53" s="111" t="s">
        <v>68</v>
      </c>
      <c r="C53" s="111"/>
      <c r="D53" s="119"/>
      <c r="E53" s="111"/>
      <c r="F53" s="119"/>
      <c r="G53" s="120"/>
    </row>
    <row r="54" spans="1:7" ht="15.75" hidden="1" thickTop="1">
      <c r="A54" s="113"/>
      <c r="B54" s="111"/>
      <c r="C54" s="111"/>
      <c r="D54" s="119"/>
      <c r="E54" s="111"/>
      <c r="F54" s="119"/>
      <c r="G54" s="120"/>
    </row>
    <row r="55" spans="1:7" ht="15.75" hidden="1" thickTop="1">
      <c r="A55" s="113"/>
      <c r="B55" s="111"/>
      <c r="C55" s="111" t="s">
        <v>69</v>
      </c>
      <c r="D55" s="155">
        <v>523910</v>
      </c>
      <c r="E55" s="111"/>
      <c r="F55" s="155">
        <v>514387</v>
      </c>
      <c r="G55" s="120"/>
    </row>
    <row r="56" spans="1:7" ht="15.75" hidden="1" thickTop="1">
      <c r="A56" s="113"/>
      <c r="B56" s="111"/>
      <c r="C56" s="156" t="s">
        <v>70</v>
      </c>
      <c r="D56" s="155">
        <v>628</v>
      </c>
      <c r="E56" s="111"/>
      <c r="F56" s="155">
        <v>725</v>
      </c>
      <c r="G56" s="120"/>
    </row>
    <row r="57" spans="1:7" ht="15.75" hidden="1" thickTop="1">
      <c r="A57" s="113"/>
      <c r="B57" s="111"/>
      <c r="C57" s="111" t="s">
        <v>71</v>
      </c>
      <c r="D57" s="155">
        <v>605</v>
      </c>
      <c r="E57" s="111"/>
      <c r="F57" s="155">
        <v>379</v>
      </c>
      <c r="G57" s="120"/>
    </row>
    <row r="58" spans="1:7" ht="16.5" hidden="1" thickBot="1" thickTop="1">
      <c r="A58" s="113"/>
      <c r="B58" s="111"/>
      <c r="C58" s="111"/>
      <c r="D58" s="157">
        <f>SUM(D55:D57)</f>
        <v>525143</v>
      </c>
      <c r="E58" s="158"/>
      <c r="F58" s="157">
        <f>SUM(F55:F57)</f>
        <v>515491</v>
      </c>
      <c r="G58" s="120"/>
    </row>
    <row r="59" spans="1:7" ht="15.75" hidden="1" thickTop="1">
      <c r="A59" s="113"/>
      <c r="B59" s="111"/>
      <c r="C59" s="111"/>
      <c r="D59" s="119"/>
      <c r="E59" s="111"/>
      <c r="F59" s="119"/>
      <c r="G59" s="120"/>
    </row>
    <row r="60" spans="1:7" ht="15.75" hidden="1" thickTop="1">
      <c r="A60" s="113"/>
      <c r="B60" s="5"/>
      <c r="C60" s="111"/>
      <c r="D60" s="119"/>
      <c r="E60" s="111"/>
      <c r="F60" s="119"/>
      <c r="G60" s="120"/>
    </row>
    <row r="61" spans="1:7" ht="15.75" hidden="1" thickTop="1">
      <c r="A61" s="113"/>
      <c r="B61" s="5"/>
      <c r="C61" s="111"/>
      <c r="D61" s="119"/>
      <c r="E61" s="111"/>
      <c r="F61" s="119"/>
      <c r="G61" s="120"/>
    </row>
    <row r="62" spans="1:7" ht="15.75" hidden="1" thickTop="1">
      <c r="A62" s="113"/>
      <c r="B62" s="111"/>
      <c r="C62" s="111"/>
      <c r="D62" s="119"/>
      <c r="E62" s="111"/>
      <c r="F62" s="119"/>
      <c r="G62" s="120"/>
    </row>
    <row r="63" spans="1:7" ht="15.75" thickTop="1">
      <c r="A63" s="113"/>
      <c r="B63" s="111"/>
      <c r="C63" s="111"/>
      <c r="D63" s="119"/>
      <c r="E63" s="111"/>
      <c r="F63" s="119"/>
      <c r="G63" s="120"/>
    </row>
    <row r="64" spans="1:7" ht="15">
      <c r="A64" s="159"/>
      <c r="B64" s="8"/>
      <c r="C64" s="160"/>
      <c r="D64" s="149"/>
      <c r="E64" s="160"/>
      <c r="F64" s="149"/>
      <c r="G64" s="161"/>
    </row>
    <row r="65" spans="2:7" ht="15" customHeight="1">
      <c r="B65" s="282" t="s">
        <v>72</v>
      </c>
      <c r="C65" s="283"/>
      <c r="D65" s="283"/>
      <c r="E65" s="283"/>
      <c r="F65" s="283"/>
      <c r="G65" s="283"/>
    </row>
    <row r="66" ht="15">
      <c r="B66" s="162" t="s">
        <v>73</v>
      </c>
    </row>
  </sheetData>
  <mergeCells count="2">
    <mergeCell ref="A4:G4"/>
    <mergeCell ref="B65:G65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Panasonic Manufacturing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PMMA</dc:creator>
  <cp:keywords/>
  <dc:description/>
  <cp:lastModifiedBy>Symphony CorporateHouse</cp:lastModifiedBy>
  <cp:lastPrinted>2008-02-27T07:56:15Z</cp:lastPrinted>
  <dcterms:created xsi:type="dcterms:W3CDTF">2008-01-31T00:22:45Z</dcterms:created>
  <dcterms:modified xsi:type="dcterms:W3CDTF">2008-02-27T09:34:52Z</dcterms:modified>
  <cp:category/>
  <cp:version/>
  <cp:contentType/>
  <cp:contentStatus/>
</cp:coreProperties>
</file>